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8_{16B2B757-2B6C-452B-B175-11E53D74415E}" xr6:coauthVersionLast="47" xr6:coauthVersionMax="47" xr10:uidLastSave="{00000000-0000-0000-0000-000000000000}"/>
  <bookViews>
    <workbookView xWindow="-120" yWindow="-120" windowWidth="29040" windowHeight="15840" xr2:uid="{23C4FF89-E0C8-423A-BE90-8BC6CB0D2B51}"/>
  </bookViews>
  <sheets>
    <sheet name="OPĆI DIO" sheetId="3" r:id="rId1"/>
    <sheet name="PRIHODI" sheetId="2" r:id="rId2"/>
    <sheet name="RASHODI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1" l="1"/>
  <c r="I124" i="1"/>
  <c r="J124" i="1"/>
  <c r="E143" i="1"/>
  <c r="G143" i="1"/>
  <c r="I143" i="1"/>
  <c r="J143" i="1"/>
  <c r="E145" i="1"/>
  <c r="G145" i="1"/>
  <c r="H145" i="1"/>
  <c r="I145" i="1"/>
  <c r="J145" i="1"/>
  <c r="E158" i="1"/>
  <c r="G158" i="1"/>
  <c r="I158" i="1"/>
  <c r="J158" i="1"/>
  <c r="G10" i="1"/>
  <c r="I10" i="1"/>
  <c r="J10" i="1"/>
  <c r="G60" i="1"/>
  <c r="I60" i="1"/>
  <c r="J60" i="1"/>
  <c r="E79" i="1"/>
  <c r="G79" i="1"/>
  <c r="I79" i="1"/>
  <c r="J79" i="1"/>
  <c r="E94" i="1"/>
  <c r="F94" i="1"/>
  <c r="G94" i="1"/>
  <c r="I94" i="1"/>
  <c r="J94" i="1"/>
  <c r="E81" i="1"/>
  <c r="F81" i="1"/>
  <c r="G81" i="1"/>
  <c r="H81" i="1"/>
  <c r="I81" i="1"/>
  <c r="J81" i="1"/>
  <c r="F62" i="1"/>
  <c r="G62" i="1"/>
  <c r="H62" i="1"/>
  <c r="I62" i="1"/>
  <c r="J62" i="1"/>
  <c r="D76" i="1"/>
  <c r="E76" i="1"/>
  <c r="F76" i="1"/>
  <c r="G76" i="1"/>
  <c r="H76" i="1"/>
  <c r="I76" i="1"/>
  <c r="J76" i="1"/>
  <c r="C76" i="1"/>
  <c r="F64" i="1"/>
  <c r="G64" i="1"/>
  <c r="H64" i="1"/>
  <c r="I64" i="1"/>
  <c r="J64" i="1"/>
  <c r="F126" i="1"/>
  <c r="G126" i="1"/>
  <c r="H126" i="1"/>
  <c r="I126" i="1"/>
  <c r="J126" i="1"/>
  <c r="F128" i="1"/>
  <c r="G128" i="1"/>
  <c r="H128" i="1"/>
  <c r="I128" i="1"/>
  <c r="J128" i="1"/>
  <c r="D140" i="1"/>
  <c r="E140" i="1"/>
  <c r="F140" i="1"/>
  <c r="G140" i="1"/>
  <c r="H140" i="1"/>
  <c r="I140" i="1"/>
  <c r="J140" i="1"/>
  <c r="C140" i="1"/>
  <c r="J95" i="1"/>
  <c r="I95" i="1"/>
  <c r="H95" i="1"/>
  <c r="H94" i="1" s="1"/>
  <c r="H79" i="1" s="1"/>
  <c r="H60" i="1" s="1"/>
  <c r="G95" i="1"/>
  <c r="F95" i="1"/>
  <c r="E95" i="1"/>
  <c r="D95" i="1"/>
  <c r="D94" i="1" s="1"/>
  <c r="C95" i="1"/>
  <c r="C94" i="1" s="1"/>
  <c r="J92" i="1"/>
  <c r="I92" i="1"/>
  <c r="H92" i="1"/>
  <c r="G92" i="1"/>
  <c r="F92" i="1"/>
  <c r="E92" i="1"/>
  <c r="D92" i="1"/>
  <c r="C92" i="1"/>
  <c r="J86" i="1"/>
  <c r="I86" i="1"/>
  <c r="H86" i="1"/>
  <c r="G86" i="1"/>
  <c r="F86" i="1"/>
  <c r="E86" i="1"/>
  <c r="D86" i="1"/>
  <c r="D81" i="1" s="1"/>
  <c r="C86" i="1"/>
  <c r="C81" i="1" s="1"/>
  <c r="J82" i="1"/>
  <c r="I82" i="1"/>
  <c r="H82" i="1"/>
  <c r="G82" i="1"/>
  <c r="F82" i="1"/>
  <c r="E82" i="1"/>
  <c r="D82" i="1"/>
  <c r="C82" i="1"/>
  <c r="J77" i="1"/>
  <c r="I77" i="1"/>
  <c r="H77" i="1"/>
  <c r="G77" i="1"/>
  <c r="F77" i="1"/>
  <c r="D77" i="1"/>
  <c r="C77" i="1"/>
  <c r="J74" i="1"/>
  <c r="I74" i="1"/>
  <c r="H74" i="1"/>
  <c r="G74" i="1"/>
  <c r="F74" i="1"/>
  <c r="E74" i="1"/>
  <c r="D74" i="1"/>
  <c r="C74" i="1"/>
  <c r="J69" i="1"/>
  <c r="I69" i="1"/>
  <c r="H69" i="1"/>
  <c r="G69" i="1"/>
  <c r="F69" i="1"/>
  <c r="E69" i="1"/>
  <c r="E64" i="1" s="1"/>
  <c r="E62" i="1" s="1"/>
  <c r="E60" i="1" s="1"/>
  <c r="D69" i="1"/>
  <c r="D64" i="1" s="1"/>
  <c r="D62" i="1" s="1"/>
  <c r="C69" i="1"/>
  <c r="J65" i="1"/>
  <c r="I65" i="1"/>
  <c r="H65" i="1"/>
  <c r="G65" i="1"/>
  <c r="F65" i="1"/>
  <c r="E65" i="1"/>
  <c r="D65" i="1"/>
  <c r="C65" i="1"/>
  <c r="E26" i="1"/>
  <c r="C26" i="1"/>
  <c r="J30" i="1"/>
  <c r="I30" i="1"/>
  <c r="G30" i="1"/>
  <c r="E32" i="1"/>
  <c r="G32" i="1"/>
  <c r="H32" i="1"/>
  <c r="I32" i="1"/>
  <c r="J32" i="1"/>
  <c r="D45" i="1"/>
  <c r="E45" i="1"/>
  <c r="F45" i="1"/>
  <c r="G45" i="1"/>
  <c r="I45" i="1"/>
  <c r="J45" i="1"/>
  <c r="D24" i="1"/>
  <c r="E24" i="1"/>
  <c r="C24" i="1"/>
  <c r="F79" i="1" l="1"/>
  <c r="F60" i="1" s="1"/>
  <c r="D79" i="1"/>
  <c r="D60" i="1" s="1"/>
  <c r="C79" i="1"/>
  <c r="C64" i="1"/>
  <c r="C62" i="1" s="1"/>
  <c r="D27" i="1"/>
  <c r="E27" i="1"/>
  <c r="F27" i="1"/>
  <c r="G27" i="1"/>
  <c r="H27" i="1"/>
  <c r="I27" i="1"/>
  <c r="J27" i="1"/>
  <c r="C27" i="1"/>
  <c r="D46" i="1"/>
  <c r="E46" i="1"/>
  <c r="F46" i="1"/>
  <c r="G46" i="1"/>
  <c r="H46" i="1"/>
  <c r="H45" i="1" s="1"/>
  <c r="H30" i="1" s="1"/>
  <c r="H10" i="1" s="1"/>
  <c r="I46" i="1"/>
  <c r="J46" i="1"/>
  <c r="C46" i="1"/>
  <c r="C45" i="1" s="1"/>
  <c r="D141" i="1"/>
  <c r="F141" i="1"/>
  <c r="G141" i="1"/>
  <c r="H141" i="1"/>
  <c r="I141" i="1"/>
  <c r="J141" i="1"/>
  <c r="C141" i="1"/>
  <c r="D159" i="1"/>
  <c r="D158" i="1" s="1"/>
  <c r="E159" i="1"/>
  <c r="F159" i="1"/>
  <c r="F158" i="1" s="1"/>
  <c r="G159" i="1"/>
  <c r="H159" i="1"/>
  <c r="H158" i="1" s="1"/>
  <c r="H143" i="1" s="1"/>
  <c r="H124" i="1" s="1"/>
  <c r="I159" i="1"/>
  <c r="J159" i="1"/>
  <c r="C159" i="1"/>
  <c r="C158" i="1" s="1"/>
  <c r="D156" i="1"/>
  <c r="E156" i="1"/>
  <c r="F156" i="1"/>
  <c r="G156" i="1"/>
  <c r="H156" i="1"/>
  <c r="I156" i="1"/>
  <c r="J156" i="1"/>
  <c r="C156" i="1"/>
  <c r="D150" i="1"/>
  <c r="E150" i="1"/>
  <c r="F150" i="1"/>
  <c r="F145" i="1" s="1"/>
  <c r="G150" i="1"/>
  <c r="H150" i="1"/>
  <c r="I150" i="1"/>
  <c r="J150" i="1"/>
  <c r="C150" i="1"/>
  <c r="C145" i="1" s="1"/>
  <c r="C143" i="1" s="1"/>
  <c r="D146" i="1"/>
  <c r="E146" i="1"/>
  <c r="F146" i="1"/>
  <c r="G146" i="1"/>
  <c r="H146" i="1"/>
  <c r="I146" i="1"/>
  <c r="J146" i="1"/>
  <c r="C146" i="1"/>
  <c r="D138" i="1"/>
  <c r="E138" i="1"/>
  <c r="F138" i="1"/>
  <c r="G138" i="1"/>
  <c r="H138" i="1"/>
  <c r="I138" i="1"/>
  <c r="J138" i="1"/>
  <c r="C138" i="1"/>
  <c r="D133" i="1"/>
  <c r="E133" i="1"/>
  <c r="E128" i="1" s="1"/>
  <c r="E126" i="1" s="1"/>
  <c r="E124" i="1" s="1"/>
  <c r="F133" i="1"/>
  <c r="G133" i="1"/>
  <c r="H133" i="1"/>
  <c r="I133" i="1"/>
  <c r="J133" i="1"/>
  <c r="C133" i="1"/>
  <c r="D129" i="1"/>
  <c r="D128" i="1" s="1"/>
  <c r="D126" i="1" s="1"/>
  <c r="E129" i="1"/>
  <c r="F129" i="1"/>
  <c r="G129" i="1"/>
  <c r="H129" i="1"/>
  <c r="I129" i="1"/>
  <c r="J129" i="1"/>
  <c r="C129" i="1"/>
  <c r="D43" i="1"/>
  <c r="E43" i="1"/>
  <c r="F43" i="1"/>
  <c r="G43" i="1"/>
  <c r="H43" i="1"/>
  <c r="I43" i="1"/>
  <c r="J43" i="1"/>
  <c r="C43" i="1"/>
  <c r="D37" i="1"/>
  <c r="D32" i="1" s="1"/>
  <c r="D30" i="1" s="1"/>
  <c r="E37" i="1"/>
  <c r="F37" i="1"/>
  <c r="F32" i="1" s="1"/>
  <c r="F30" i="1" s="1"/>
  <c r="F10" i="1" s="1"/>
  <c r="G37" i="1"/>
  <c r="H37" i="1"/>
  <c r="I37" i="1"/>
  <c r="J37" i="1"/>
  <c r="C37" i="1"/>
  <c r="C32" i="1" s="1"/>
  <c r="F15" i="1"/>
  <c r="G15" i="1"/>
  <c r="H15" i="1"/>
  <c r="I15" i="1"/>
  <c r="J15" i="1"/>
  <c r="G19" i="1"/>
  <c r="H19" i="1"/>
  <c r="I19" i="1"/>
  <c r="J19" i="1"/>
  <c r="F24" i="1"/>
  <c r="G24" i="1"/>
  <c r="H24" i="1"/>
  <c r="I24" i="1"/>
  <c r="J24" i="1"/>
  <c r="F33" i="1"/>
  <c r="G33" i="1"/>
  <c r="H33" i="1"/>
  <c r="I33" i="1"/>
  <c r="J33" i="1"/>
  <c r="D33" i="1"/>
  <c r="E33" i="1"/>
  <c r="C33" i="1"/>
  <c r="D19" i="1"/>
  <c r="D14" i="1" s="1"/>
  <c r="E19" i="1"/>
  <c r="F19" i="1"/>
  <c r="C19" i="1"/>
  <c r="D15" i="1"/>
  <c r="E15" i="1"/>
  <c r="C15" i="1"/>
  <c r="C47" i="2"/>
  <c r="D47" i="2"/>
  <c r="E47" i="2"/>
  <c r="F47" i="2"/>
  <c r="G47" i="2"/>
  <c r="H47" i="2"/>
  <c r="B47" i="2"/>
  <c r="C34" i="2"/>
  <c r="D34" i="2"/>
  <c r="E34" i="2"/>
  <c r="F34" i="2"/>
  <c r="G34" i="2"/>
  <c r="H34" i="2"/>
  <c r="B34" i="2"/>
  <c r="C21" i="2"/>
  <c r="D21" i="2"/>
  <c r="E21" i="2"/>
  <c r="F21" i="2"/>
  <c r="G21" i="2"/>
  <c r="H21" i="2"/>
  <c r="B21" i="2"/>
  <c r="G10" i="3"/>
  <c r="H10" i="3"/>
  <c r="F10" i="3"/>
  <c r="G7" i="3"/>
  <c r="H7" i="3"/>
  <c r="H13" i="3" s="1"/>
  <c r="F7" i="3"/>
  <c r="G13" i="3" l="1"/>
  <c r="C30" i="1"/>
  <c r="C14" i="1"/>
  <c r="C12" i="1"/>
  <c r="C10" i="1" s="1"/>
  <c r="D12" i="1"/>
  <c r="D10" i="1"/>
  <c r="E12" i="1"/>
  <c r="E10" i="1" s="1"/>
  <c r="E14" i="1"/>
  <c r="F143" i="1"/>
  <c r="F124" i="1" s="1"/>
  <c r="D145" i="1"/>
  <c r="D143" i="1" s="1"/>
  <c r="D124" i="1" s="1"/>
  <c r="C128" i="1"/>
  <c r="C126" i="1" s="1"/>
  <c r="C124" i="1" s="1"/>
  <c r="C60" i="1"/>
  <c r="F13" i="3"/>
  <c r="B22" i="2"/>
  <c r="B48" i="2" l="1"/>
  <c r="B35" i="2"/>
</calcChain>
</file>

<file path=xl/sharedStrings.xml><?xml version="1.0" encoding="utf-8"?>
<sst xmlns="http://schemas.openxmlformats.org/spreadsheetml/2006/main" count="220" uniqueCount="83">
  <si>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</si>
  <si>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</si>
  <si>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</si>
  <si>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</si>
  <si>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</si>
  <si>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</si>
  <si>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</si>
  <si>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</si>
  <si>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</si>
  <si>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</si>
  <si>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</si>
  <si>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</si>
  <si>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</si>
  <si>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</si>
  <si>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</si>
  <si>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</si>
  <si>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</si>
  <si>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</si>
  <si>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</si>
  <si>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</si>
  <si>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</si>
  <si>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PLAN PRIHODA I PRIMITAKA</t>
  </si>
  <si>
    <t>u kunama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</si>
  <si>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</si>
  <si>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</si>
  <si>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</si>
  <si>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</si>
  <si>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</si>
  <si>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</si>
  <si>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</si>
  <si>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</si>
  <si>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</si>
  <si>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</si>
  <si>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</si>
  <si>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</si>
  <si>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</si>
  <si>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</si>
  <si>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</si>
  <si>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</si>
  <si>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</si>
  <si>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</si>
  <si>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</si>
  <si>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</si>
  <si>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</si>
  <si>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</si>
  <si>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</si>
  <si>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</si>
  <si>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</si>
  <si>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</si>
  <si>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</si>
  <si>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</si>
  <si>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</si>
  <si>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</si>
  <si>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</si>
  <si>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</si>
  <si>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</si>
  <si>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PROJEKCIJA PLANA ZA 2023.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</si>
  <si>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</si>
  <si>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</si>
  <si>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</si>
  <si>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</si>
  <si>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</si>
  <si>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</si>
  <si>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</si>
  <si>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</si>
  <si>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FINANCIJSKi PLAN -  PUČKO OTVORENO UČILIŠTE DONJA STUBICA ZA 2022. I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</si>
  <si>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</si>
  <si>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</si>
  <si>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</si>
  <si>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</si>
  <si>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</si>
  <si>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FINANCIJSKI PLAN ZA 2022.</t>
  </si>
  <si>
    <t>PROJEKCIJA PLANA ZA 2024.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</si>
  <si>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</si>
  <si>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</si>
  <si>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</si>
  <si>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</si>
  <si>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</si>
  <si>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</si>
  <si>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400-02/21-01/01</t>
  </si>
  <si>
    <t xml:space="preserve">FINANCIJSKI PLAN ZA 2022. TE PROJEKCIJA ZA 2023. I 2024. GODINU - dopuna </t>
  </si>
  <si>
    <t>2113-02-21-07</t>
  </si>
  <si>
    <t xml:space="preserve">Donja Stubica, 17. 11.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</si>
</sst>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/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left" wrapText="1"/>
    </xf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3" fontId="15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6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41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6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0" fontId="7" fillId="5" borderId="3" xfId="0" applyFont="1" applyFill="1" applyBorder="1"/>
    <xf numFmtId="3" fontId="16" fillId="0" borderId="2" xfId="0" applyNumberFormat="1" applyFont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0" fontId="2" fillId="0" borderId="0" xfId="0" applyFont="1"/>
    <xf numFmtId="3" fontId="16" fillId="6" borderId="41" xfId="0" quotePrefix="1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 wrapText="1"/>
    </xf>
    <xf numFmtId="3" fontId="16" fillId="5" borderId="41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0" fontId="20" fillId="0" borderId="0" xfId="0" applyFont="1"/>
    <xf numFmtId="0" fontId="1" fillId="0" borderId="0" xfId="0" quotePrefix="1" applyFont="1" applyAlignment="1">
      <alignment horizontal="left" wrapText="1"/>
    </xf>
    <xf numFmtId="0" fontId="22" fillId="0" borderId="0" xfId="0" applyFont="1"/>
    <xf numFmtId="0" fontId="2" fillId="0" borderId="0" xfId="0" applyFont="1" applyAlignment="1">
      <alignment horizontal="right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2" fillId="0" borderId="47" xfId="0" applyNumberFormat="1" applyFont="1" applyBorder="1"/>
    <xf numFmtId="0" fontId="3" fillId="3" borderId="48" xfId="0" applyFont="1" applyFill="1" applyBorder="1" applyAlignment="1">
      <alignment horizontal="center" vertical="center"/>
    </xf>
    <xf numFmtId="4" fontId="3" fillId="3" borderId="47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4" fontId="3" fillId="7" borderId="47" xfId="0" applyNumberFormat="1" applyFont="1" applyFill="1" applyBorder="1"/>
    <xf numFmtId="0" fontId="3" fillId="0" borderId="48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7" xfId="0" applyFont="1" applyBorder="1"/>
    <xf numFmtId="0" fontId="2" fillId="0" borderId="49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4" fillId="4" borderId="7" xfId="0" applyNumberFormat="1" applyFont="1" applyFill="1" applyBorder="1" applyAlignment="1">
      <alignment horizontal="right" vertical="top" wrapText="1"/>
    </xf>
    <xf numFmtId="1" fontId="24" fillId="4" borderId="11" xfId="0" applyNumberFormat="1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right" vertical="top" wrapText="1"/>
    </xf>
    <xf numFmtId="1" fontId="24" fillId="0" borderId="11" xfId="0" applyNumberFormat="1" applyFont="1" applyBorder="1" applyAlignment="1">
      <alignment horizontal="left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0" borderId="0" xfId="0" applyFont="1"/>
    <xf numFmtId="3" fontId="7" fillId="0" borderId="0" xfId="0" applyNumberFormat="1" applyFont="1"/>
    <xf numFmtId="3" fontId="3" fillId="0" borderId="6" xfId="0" applyNumberFormat="1" applyFont="1" applyBorder="1"/>
    <xf numFmtId="3" fontId="2" fillId="0" borderId="6" xfId="0" applyNumberFormat="1" applyFont="1" applyBorder="1"/>
    <xf numFmtId="3" fontId="2" fillId="0" borderId="47" xfId="0" applyNumberFormat="1" applyFont="1" applyBorder="1"/>
    <xf numFmtId="3" fontId="2" fillId="0" borderId="0" xfId="0" applyNumberFormat="1" applyFont="1" applyBorder="1"/>
    <xf numFmtId="3" fontId="3" fillId="0" borderId="47" xfId="0" applyNumberFormat="1" applyFont="1" applyBorder="1"/>
    <xf numFmtId="3" fontId="2" fillId="0" borderId="1" xfId="0" applyNumberFormat="1" applyFont="1" applyFill="1" applyBorder="1"/>
    <xf numFmtId="3" fontId="2" fillId="0" borderId="50" xfId="0" applyNumberFormat="1" applyFont="1" applyFill="1" applyBorder="1"/>
    <xf numFmtId="3" fontId="3" fillId="7" borderId="6" xfId="0" applyNumberFormat="1" applyFont="1" applyFill="1" applyBorder="1"/>
    <xf numFmtId="3" fontId="3" fillId="3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3" fontId="2" fillId="0" borderId="52" xfId="0" applyNumberFormat="1" applyFont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3" fontId="2" fillId="0" borderId="6" xfId="0" applyNumberFormat="1" applyFont="1" applyFill="1" applyBorder="1"/>
    <xf numFmtId="0" fontId="2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6" fillId="0" borderId="0" xfId="0" applyNumberFormat="1" applyFont="1"/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4" fontId="3" fillId="3" borderId="53" xfId="0" applyNumberFormat="1" applyFont="1" applyFill="1" applyBorder="1" applyAlignment="1">
      <alignment vertical="center"/>
    </xf>
    <xf numFmtId="0" fontId="29" fillId="3" borderId="44" xfId="0" applyFont="1" applyFill="1" applyBorder="1" applyAlignment="1">
      <alignment vertical="center"/>
    </xf>
    <xf numFmtId="4" fontId="29" fillId="3" borderId="44" xfId="0" applyNumberFormat="1" applyFont="1" applyFill="1" applyBorder="1" applyAlignment="1">
      <alignment vertical="center"/>
    </xf>
    <xf numFmtId="4" fontId="2" fillId="0" borderId="4" xfId="0" applyNumberFormat="1" applyFont="1" applyBorder="1"/>
    <xf numFmtId="3" fontId="25" fillId="0" borderId="0" xfId="0" applyNumberFormat="1" applyFont="1"/>
    <xf numFmtId="0" fontId="16" fillId="5" borderId="4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43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9" fillId="0" borderId="41" xfId="0" quotePrefix="1" applyFont="1" applyBorder="1" applyAlignment="1">
      <alignment horizontal="left"/>
    </xf>
    <xf numFmtId="0" fontId="9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/>
    <xf numFmtId="0" fontId="16" fillId="6" borderId="41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3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3" fillId="7" borderId="28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E39211-59BE-4A36-A0F9-F9D1B066AA1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5710528-5232-4522-96A2-7FFDFC130F1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927EA1-613F-49CB-9B8E-86FAF173FC77}"/>
            </a:ext>
          </a:extLst>
        </xdr:cNvPr>
        <xdr:cNvSpPr>
          <a:spLocks noChangeShapeType="1"/>
        </xdr:cNvSpPr>
      </xdr:nvSpPr>
      <xdr:spPr bwMode="auto">
        <a:xfrm>
          <a:off x="19050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9413ED0-6106-4110-BFF4-10F71FCCDEE6}"/>
            </a:ext>
          </a:extLst>
        </xdr:cNvPr>
        <xdr:cNvSpPr>
          <a:spLocks noChangeShapeType="1"/>
        </xdr:cNvSpPr>
      </xdr:nvSpPr>
      <xdr:spPr bwMode="auto">
        <a:xfrm>
          <a:off x="9525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671C38A-2123-44FB-8F86-7A8725924B36}"/>
            </a:ext>
          </a:extLst>
        </xdr:cNvPr>
        <xdr:cNvSpPr>
          <a:spLocks noChangeShapeType="1"/>
        </xdr:cNvSpPr>
      </xdr:nvSpPr>
      <xdr:spPr bwMode="auto">
        <a:xfrm>
          <a:off x="19050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C8185E2-B08E-4021-8E0C-E18723D78022}"/>
            </a:ext>
          </a:extLst>
        </xdr:cNvPr>
        <xdr:cNvSpPr>
          <a:spLocks noChangeShapeType="1"/>
        </xdr:cNvSpPr>
      </xdr:nvSpPr>
      <xdr:spPr bwMode="auto">
        <a:xfrm>
          <a:off x="9525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3246-2A2E-41B5-9211-6253ED421DD1}">
  <dimension ref="A2:K45"/>
  <sheetViews>
    <sheetView tabSelected="1" workbookViewId="0">
      <selection activeCell="F17" sqref="F1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10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256" width="11.42578125" style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5.85546875" style="1" bestFit="1" customWidth="1"/>
    <col min="263" max="263" width="17.28515625" style="1" customWidth="1"/>
    <col min="264" max="264" width="16.7109375" style="1" customWidth="1"/>
    <col min="265" max="265" width="11.42578125" style="1"/>
    <col min="266" max="266" width="16.28515625" style="1" bestFit="1" customWidth="1"/>
    <col min="267" max="267" width="21.7109375" style="1" bestFit="1" customWidth="1"/>
    <col min="268" max="512" width="11.42578125" style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5.85546875" style="1" bestFit="1" customWidth="1"/>
    <col min="519" max="519" width="17.28515625" style="1" customWidth="1"/>
    <col min="520" max="520" width="16.7109375" style="1" customWidth="1"/>
    <col min="521" max="521" width="11.42578125" style="1"/>
    <col min="522" max="522" width="16.28515625" style="1" bestFit="1" customWidth="1"/>
    <col min="523" max="523" width="21.7109375" style="1" bestFit="1" customWidth="1"/>
    <col min="524" max="768" width="11.42578125" style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5.85546875" style="1" bestFit="1" customWidth="1"/>
    <col min="775" max="775" width="17.28515625" style="1" customWidth="1"/>
    <col min="776" max="776" width="16.7109375" style="1" customWidth="1"/>
    <col min="777" max="777" width="11.42578125" style="1"/>
    <col min="778" max="778" width="16.28515625" style="1" bestFit="1" customWidth="1"/>
    <col min="779" max="779" width="21.7109375" style="1" bestFit="1" customWidth="1"/>
    <col min="780" max="1024" width="11.42578125" style="1"/>
    <col min="1025" max="1026" width="4.28515625" style="1" customWidth="1"/>
    <col min="1027" max="1027" width="5.5703125" style="1" customWidth="1"/>
    <col min="1028" max="1028" width="5.28515625" style="1" customWidth="1"/>
    <col min="1029" max="1029" width="44.7109375" style="1" customWidth="1"/>
    <col min="1030" max="1030" width="15.85546875" style="1" bestFit="1" customWidth="1"/>
    <col min="1031" max="1031" width="17.28515625" style="1" customWidth="1"/>
    <col min="1032" max="1032" width="16.7109375" style="1" customWidth="1"/>
    <col min="1033" max="1033" width="11.42578125" style="1"/>
    <col min="1034" max="1034" width="16.28515625" style="1" bestFit="1" customWidth="1"/>
    <col min="1035" max="1035" width="21.7109375" style="1" bestFit="1" customWidth="1"/>
    <col min="1036" max="1280" width="11.42578125" style="1"/>
    <col min="1281" max="1282" width="4.28515625" style="1" customWidth="1"/>
    <col min="1283" max="1283" width="5.5703125" style="1" customWidth="1"/>
    <col min="1284" max="1284" width="5.28515625" style="1" customWidth="1"/>
    <col min="1285" max="1285" width="44.7109375" style="1" customWidth="1"/>
    <col min="1286" max="1286" width="15.85546875" style="1" bestFit="1" customWidth="1"/>
    <col min="1287" max="1287" width="17.28515625" style="1" customWidth="1"/>
    <col min="1288" max="1288" width="16.7109375" style="1" customWidth="1"/>
    <col min="1289" max="1289" width="11.42578125" style="1"/>
    <col min="1290" max="1290" width="16.28515625" style="1" bestFit="1" customWidth="1"/>
    <col min="1291" max="1291" width="21.7109375" style="1" bestFit="1" customWidth="1"/>
    <col min="1292" max="1536" width="11.42578125" style="1"/>
    <col min="1537" max="1538" width="4.28515625" style="1" customWidth="1"/>
    <col min="1539" max="1539" width="5.5703125" style="1" customWidth="1"/>
    <col min="1540" max="1540" width="5.28515625" style="1" customWidth="1"/>
    <col min="1541" max="1541" width="44.7109375" style="1" customWidth="1"/>
    <col min="1542" max="1542" width="15.85546875" style="1" bestFit="1" customWidth="1"/>
    <col min="1543" max="1543" width="17.28515625" style="1" customWidth="1"/>
    <col min="1544" max="1544" width="16.7109375" style="1" customWidth="1"/>
    <col min="1545" max="1545" width="11.42578125" style="1"/>
    <col min="1546" max="1546" width="16.28515625" style="1" bestFit="1" customWidth="1"/>
    <col min="1547" max="1547" width="21.7109375" style="1" bestFit="1" customWidth="1"/>
    <col min="1548" max="1792" width="11.42578125" style="1"/>
    <col min="1793" max="1794" width="4.28515625" style="1" customWidth="1"/>
    <col min="1795" max="1795" width="5.5703125" style="1" customWidth="1"/>
    <col min="1796" max="1796" width="5.28515625" style="1" customWidth="1"/>
    <col min="1797" max="1797" width="44.7109375" style="1" customWidth="1"/>
    <col min="1798" max="1798" width="15.85546875" style="1" bestFit="1" customWidth="1"/>
    <col min="1799" max="1799" width="17.28515625" style="1" customWidth="1"/>
    <col min="1800" max="1800" width="16.7109375" style="1" customWidth="1"/>
    <col min="1801" max="1801" width="11.42578125" style="1"/>
    <col min="1802" max="1802" width="16.28515625" style="1" bestFit="1" customWidth="1"/>
    <col min="1803" max="1803" width="21.7109375" style="1" bestFit="1" customWidth="1"/>
    <col min="1804" max="2048" width="11.42578125" style="1"/>
    <col min="2049" max="2050" width="4.28515625" style="1" customWidth="1"/>
    <col min="2051" max="2051" width="5.5703125" style="1" customWidth="1"/>
    <col min="2052" max="2052" width="5.28515625" style="1" customWidth="1"/>
    <col min="2053" max="2053" width="44.7109375" style="1" customWidth="1"/>
    <col min="2054" max="2054" width="15.85546875" style="1" bestFit="1" customWidth="1"/>
    <col min="2055" max="2055" width="17.28515625" style="1" customWidth="1"/>
    <col min="2056" max="2056" width="16.7109375" style="1" customWidth="1"/>
    <col min="2057" max="2057" width="11.42578125" style="1"/>
    <col min="2058" max="2058" width="16.28515625" style="1" bestFit="1" customWidth="1"/>
    <col min="2059" max="2059" width="21.7109375" style="1" bestFit="1" customWidth="1"/>
    <col min="2060" max="2304" width="11.42578125" style="1"/>
    <col min="2305" max="2306" width="4.28515625" style="1" customWidth="1"/>
    <col min="2307" max="2307" width="5.5703125" style="1" customWidth="1"/>
    <col min="2308" max="2308" width="5.28515625" style="1" customWidth="1"/>
    <col min="2309" max="2309" width="44.7109375" style="1" customWidth="1"/>
    <col min="2310" max="2310" width="15.85546875" style="1" bestFit="1" customWidth="1"/>
    <col min="2311" max="2311" width="17.28515625" style="1" customWidth="1"/>
    <col min="2312" max="2312" width="16.7109375" style="1" customWidth="1"/>
    <col min="2313" max="2313" width="11.42578125" style="1"/>
    <col min="2314" max="2314" width="16.28515625" style="1" bestFit="1" customWidth="1"/>
    <col min="2315" max="2315" width="21.7109375" style="1" bestFit="1" customWidth="1"/>
    <col min="2316" max="2560" width="11.42578125" style="1"/>
    <col min="2561" max="2562" width="4.28515625" style="1" customWidth="1"/>
    <col min="2563" max="2563" width="5.5703125" style="1" customWidth="1"/>
    <col min="2564" max="2564" width="5.28515625" style="1" customWidth="1"/>
    <col min="2565" max="2565" width="44.7109375" style="1" customWidth="1"/>
    <col min="2566" max="2566" width="15.85546875" style="1" bestFit="1" customWidth="1"/>
    <col min="2567" max="2567" width="17.28515625" style="1" customWidth="1"/>
    <col min="2568" max="2568" width="16.7109375" style="1" customWidth="1"/>
    <col min="2569" max="2569" width="11.42578125" style="1"/>
    <col min="2570" max="2570" width="16.28515625" style="1" bestFit="1" customWidth="1"/>
    <col min="2571" max="2571" width="21.7109375" style="1" bestFit="1" customWidth="1"/>
    <col min="2572" max="2816" width="11.42578125" style="1"/>
    <col min="2817" max="2818" width="4.28515625" style="1" customWidth="1"/>
    <col min="2819" max="2819" width="5.5703125" style="1" customWidth="1"/>
    <col min="2820" max="2820" width="5.28515625" style="1" customWidth="1"/>
    <col min="2821" max="2821" width="44.7109375" style="1" customWidth="1"/>
    <col min="2822" max="2822" width="15.85546875" style="1" bestFit="1" customWidth="1"/>
    <col min="2823" max="2823" width="17.28515625" style="1" customWidth="1"/>
    <col min="2824" max="2824" width="16.7109375" style="1" customWidth="1"/>
    <col min="2825" max="2825" width="11.42578125" style="1"/>
    <col min="2826" max="2826" width="16.28515625" style="1" bestFit="1" customWidth="1"/>
    <col min="2827" max="2827" width="21.7109375" style="1" bestFit="1" customWidth="1"/>
    <col min="2828" max="3072" width="11.42578125" style="1"/>
    <col min="3073" max="3074" width="4.28515625" style="1" customWidth="1"/>
    <col min="3075" max="3075" width="5.5703125" style="1" customWidth="1"/>
    <col min="3076" max="3076" width="5.28515625" style="1" customWidth="1"/>
    <col min="3077" max="3077" width="44.7109375" style="1" customWidth="1"/>
    <col min="3078" max="3078" width="15.85546875" style="1" bestFit="1" customWidth="1"/>
    <col min="3079" max="3079" width="17.28515625" style="1" customWidth="1"/>
    <col min="3080" max="3080" width="16.7109375" style="1" customWidth="1"/>
    <col min="3081" max="3081" width="11.42578125" style="1"/>
    <col min="3082" max="3082" width="16.28515625" style="1" bestFit="1" customWidth="1"/>
    <col min="3083" max="3083" width="21.7109375" style="1" bestFit="1" customWidth="1"/>
    <col min="3084" max="3328" width="11.42578125" style="1"/>
    <col min="3329" max="3330" width="4.28515625" style="1" customWidth="1"/>
    <col min="3331" max="3331" width="5.5703125" style="1" customWidth="1"/>
    <col min="3332" max="3332" width="5.28515625" style="1" customWidth="1"/>
    <col min="3333" max="3333" width="44.7109375" style="1" customWidth="1"/>
    <col min="3334" max="3334" width="15.85546875" style="1" bestFit="1" customWidth="1"/>
    <col min="3335" max="3335" width="17.28515625" style="1" customWidth="1"/>
    <col min="3336" max="3336" width="16.7109375" style="1" customWidth="1"/>
    <col min="3337" max="3337" width="11.42578125" style="1"/>
    <col min="3338" max="3338" width="16.28515625" style="1" bestFit="1" customWidth="1"/>
    <col min="3339" max="3339" width="21.7109375" style="1" bestFit="1" customWidth="1"/>
    <col min="3340" max="3584" width="11.42578125" style="1"/>
    <col min="3585" max="3586" width="4.28515625" style="1" customWidth="1"/>
    <col min="3587" max="3587" width="5.5703125" style="1" customWidth="1"/>
    <col min="3588" max="3588" width="5.28515625" style="1" customWidth="1"/>
    <col min="3589" max="3589" width="44.7109375" style="1" customWidth="1"/>
    <col min="3590" max="3590" width="15.85546875" style="1" bestFit="1" customWidth="1"/>
    <col min="3591" max="3591" width="17.28515625" style="1" customWidth="1"/>
    <col min="3592" max="3592" width="16.7109375" style="1" customWidth="1"/>
    <col min="3593" max="3593" width="11.42578125" style="1"/>
    <col min="3594" max="3594" width="16.28515625" style="1" bestFit="1" customWidth="1"/>
    <col min="3595" max="3595" width="21.7109375" style="1" bestFit="1" customWidth="1"/>
    <col min="3596" max="3840" width="11.42578125" style="1"/>
    <col min="3841" max="3842" width="4.28515625" style="1" customWidth="1"/>
    <col min="3843" max="3843" width="5.5703125" style="1" customWidth="1"/>
    <col min="3844" max="3844" width="5.28515625" style="1" customWidth="1"/>
    <col min="3845" max="3845" width="44.7109375" style="1" customWidth="1"/>
    <col min="3846" max="3846" width="15.85546875" style="1" bestFit="1" customWidth="1"/>
    <col min="3847" max="3847" width="17.28515625" style="1" customWidth="1"/>
    <col min="3848" max="3848" width="16.7109375" style="1" customWidth="1"/>
    <col min="3849" max="3849" width="11.42578125" style="1"/>
    <col min="3850" max="3850" width="16.28515625" style="1" bestFit="1" customWidth="1"/>
    <col min="3851" max="3851" width="21.7109375" style="1" bestFit="1" customWidth="1"/>
    <col min="3852" max="4096" width="11.42578125" style="1"/>
    <col min="4097" max="4098" width="4.28515625" style="1" customWidth="1"/>
    <col min="4099" max="4099" width="5.5703125" style="1" customWidth="1"/>
    <col min="4100" max="4100" width="5.28515625" style="1" customWidth="1"/>
    <col min="4101" max="4101" width="44.7109375" style="1" customWidth="1"/>
    <col min="4102" max="4102" width="15.85546875" style="1" bestFit="1" customWidth="1"/>
    <col min="4103" max="4103" width="17.28515625" style="1" customWidth="1"/>
    <col min="4104" max="4104" width="16.7109375" style="1" customWidth="1"/>
    <col min="4105" max="4105" width="11.42578125" style="1"/>
    <col min="4106" max="4106" width="16.28515625" style="1" bestFit="1" customWidth="1"/>
    <col min="4107" max="4107" width="21.7109375" style="1" bestFit="1" customWidth="1"/>
    <col min="4108" max="4352" width="11.42578125" style="1"/>
    <col min="4353" max="4354" width="4.28515625" style="1" customWidth="1"/>
    <col min="4355" max="4355" width="5.5703125" style="1" customWidth="1"/>
    <col min="4356" max="4356" width="5.28515625" style="1" customWidth="1"/>
    <col min="4357" max="4357" width="44.7109375" style="1" customWidth="1"/>
    <col min="4358" max="4358" width="15.85546875" style="1" bestFit="1" customWidth="1"/>
    <col min="4359" max="4359" width="17.28515625" style="1" customWidth="1"/>
    <col min="4360" max="4360" width="16.7109375" style="1" customWidth="1"/>
    <col min="4361" max="4361" width="11.42578125" style="1"/>
    <col min="4362" max="4362" width="16.28515625" style="1" bestFit="1" customWidth="1"/>
    <col min="4363" max="4363" width="21.7109375" style="1" bestFit="1" customWidth="1"/>
    <col min="4364" max="4608" width="11.42578125" style="1"/>
    <col min="4609" max="4610" width="4.28515625" style="1" customWidth="1"/>
    <col min="4611" max="4611" width="5.5703125" style="1" customWidth="1"/>
    <col min="4612" max="4612" width="5.28515625" style="1" customWidth="1"/>
    <col min="4613" max="4613" width="44.7109375" style="1" customWidth="1"/>
    <col min="4614" max="4614" width="15.85546875" style="1" bestFit="1" customWidth="1"/>
    <col min="4615" max="4615" width="17.28515625" style="1" customWidth="1"/>
    <col min="4616" max="4616" width="16.7109375" style="1" customWidth="1"/>
    <col min="4617" max="4617" width="11.42578125" style="1"/>
    <col min="4618" max="4618" width="16.28515625" style="1" bestFit="1" customWidth="1"/>
    <col min="4619" max="4619" width="21.7109375" style="1" bestFit="1" customWidth="1"/>
    <col min="4620" max="4864" width="11.42578125" style="1"/>
    <col min="4865" max="4866" width="4.28515625" style="1" customWidth="1"/>
    <col min="4867" max="4867" width="5.5703125" style="1" customWidth="1"/>
    <col min="4868" max="4868" width="5.28515625" style="1" customWidth="1"/>
    <col min="4869" max="4869" width="44.7109375" style="1" customWidth="1"/>
    <col min="4870" max="4870" width="15.85546875" style="1" bestFit="1" customWidth="1"/>
    <col min="4871" max="4871" width="17.28515625" style="1" customWidth="1"/>
    <col min="4872" max="4872" width="16.7109375" style="1" customWidth="1"/>
    <col min="4873" max="4873" width="11.42578125" style="1"/>
    <col min="4874" max="4874" width="16.28515625" style="1" bestFit="1" customWidth="1"/>
    <col min="4875" max="4875" width="21.7109375" style="1" bestFit="1" customWidth="1"/>
    <col min="4876" max="5120" width="11.42578125" style="1"/>
    <col min="5121" max="5122" width="4.28515625" style="1" customWidth="1"/>
    <col min="5123" max="5123" width="5.5703125" style="1" customWidth="1"/>
    <col min="5124" max="5124" width="5.28515625" style="1" customWidth="1"/>
    <col min="5125" max="5125" width="44.7109375" style="1" customWidth="1"/>
    <col min="5126" max="5126" width="15.85546875" style="1" bestFit="1" customWidth="1"/>
    <col min="5127" max="5127" width="17.28515625" style="1" customWidth="1"/>
    <col min="5128" max="5128" width="16.7109375" style="1" customWidth="1"/>
    <col min="5129" max="5129" width="11.42578125" style="1"/>
    <col min="5130" max="5130" width="16.28515625" style="1" bestFit="1" customWidth="1"/>
    <col min="5131" max="5131" width="21.7109375" style="1" bestFit="1" customWidth="1"/>
    <col min="5132" max="5376" width="11.42578125" style="1"/>
    <col min="5377" max="5378" width="4.28515625" style="1" customWidth="1"/>
    <col min="5379" max="5379" width="5.5703125" style="1" customWidth="1"/>
    <col min="5380" max="5380" width="5.28515625" style="1" customWidth="1"/>
    <col min="5381" max="5381" width="44.7109375" style="1" customWidth="1"/>
    <col min="5382" max="5382" width="15.85546875" style="1" bestFit="1" customWidth="1"/>
    <col min="5383" max="5383" width="17.28515625" style="1" customWidth="1"/>
    <col min="5384" max="5384" width="16.7109375" style="1" customWidth="1"/>
    <col min="5385" max="5385" width="11.42578125" style="1"/>
    <col min="5386" max="5386" width="16.28515625" style="1" bestFit="1" customWidth="1"/>
    <col min="5387" max="5387" width="21.7109375" style="1" bestFit="1" customWidth="1"/>
    <col min="5388" max="5632" width="11.42578125" style="1"/>
    <col min="5633" max="5634" width="4.28515625" style="1" customWidth="1"/>
    <col min="5635" max="5635" width="5.5703125" style="1" customWidth="1"/>
    <col min="5636" max="5636" width="5.28515625" style="1" customWidth="1"/>
    <col min="5637" max="5637" width="44.7109375" style="1" customWidth="1"/>
    <col min="5638" max="5638" width="15.85546875" style="1" bestFit="1" customWidth="1"/>
    <col min="5639" max="5639" width="17.28515625" style="1" customWidth="1"/>
    <col min="5640" max="5640" width="16.7109375" style="1" customWidth="1"/>
    <col min="5641" max="5641" width="11.42578125" style="1"/>
    <col min="5642" max="5642" width="16.28515625" style="1" bestFit="1" customWidth="1"/>
    <col min="5643" max="5643" width="21.7109375" style="1" bestFit="1" customWidth="1"/>
    <col min="5644" max="5888" width="11.42578125" style="1"/>
    <col min="5889" max="5890" width="4.28515625" style="1" customWidth="1"/>
    <col min="5891" max="5891" width="5.5703125" style="1" customWidth="1"/>
    <col min="5892" max="5892" width="5.28515625" style="1" customWidth="1"/>
    <col min="5893" max="5893" width="44.7109375" style="1" customWidth="1"/>
    <col min="5894" max="5894" width="15.85546875" style="1" bestFit="1" customWidth="1"/>
    <col min="5895" max="5895" width="17.28515625" style="1" customWidth="1"/>
    <col min="5896" max="5896" width="16.7109375" style="1" customWidth="1"/>
    <col min="5897" max="5897" width="11.42578125" style="1"/>
    <col min="5898" max="5898" width="16.28515625" style="1" bestFit="1" customWidth="1"/>
    <col min="5899" max="5899" width="21.7109375" style="1" bestFit="1" customWidth="1"/>
    <col min="5900" max="6144" width="11.42578125" style="1"/>
    <col min="6145" max="6146" width="4.28515625" style="1" customWidth="1"/>
    <col min="6147" max="6147" width="5.5703125" style="1" customWidth="1"/>
    <col min="6148" max="6148" width="5.28515625" style="1" customWidth="1"/>
    <col min="6149" max="6149" width="44.7109375" style="1" customWidth="1"/>
    <col min="6150" max="6150" width="15.85546875" style="1" bestFit="1" customWidth="1"/>
    <col min="6151" max="6151" width="17.28515625" style="1" customWidth="1"/>
    <col min="6152" max="6152" width="16.7109375" style="1" customWidth="1"/>
    <col min="6153" max="6153" width="11.42578125" style="1"/>
    <col min="6154" max="6154" width="16.28515625" style="1" bestFit="1" customWidth="1"/>
    <col min="6155" max="6155" width="21.7109375" style="1" bestFit="1" customWidth="1"/>
    <col min="6156" max="6400" width="11.42578125" style="1"/>
    <col min="6401" max="6402" width="4.28515625" style="1" customWidth="1"/>
    <col min="6403" max="6403" width="5.5703125" style="1" customWidth="1"/>
    <col min="6404" max="6404" width="5.28515625" style="1" customWidth="1"/>
    <col min="6405" max="6405" width="44.7109375" style="1" customWidth="1"/>
    <col min="6406" max="6406" width="15.85546875" style="1" bestFit="1" customWidth="1"/>
    <col min="6407" max="6407" width="17.28515625" style="1" customWidth="1"/>
    <col min="6408" max="6408" width="16.7109375" style="1" customWidth="1"/>
    <col min="6409" max="6409" width="11.42578125" style="1"/>
    <col min="6410" max="6410" width="16.28515625" style="1" bestFit="1" customWidth="1"/>
    <col min="6411" max="6411" width="21.7109375" style="1" bestFit="1" customWidth="1"/>
    <col min="6412" max="6656" width="11.42578125" style="1"/>
    <col min="6657" max="6658" width="4.28515625" style="1" customWidth="1"/>
    <col min="6659" max="6659" width="5.5703125" style="1" customWidth="1"/>
    <col min="6660" max="6660" width="5.28515625" style="1" customWidth="1"/>
    <col min="6661" max="6661" width="44.7109375" style="1" customWidth="1"/>
    <col min="6662" max="6662" width="15.85546875" style="1" bestFit="1" customWidth="1"/>
    <col min="6663" max="6663" width="17.28515625" style="1" customWidth="1"/>
    <col min="6664" max="6664" width="16.7109375" style="1" customWidth="1"/>
    <col min="6665" max="6665" width="11.42578125" style="1"/>
    <col min="6666" max="6666" width="16.28515625" style="1" bestFit="1" customWidth="1"/>
    <col min="6667" max="6667" width="21.7109375" style="1" bestFit="1" customWidth="1"/>
    <col min="6668" max="6912" width="11.42578125" style="1"/>
    <col min="6913" max="6914" width="4.28515625" style="1" customWidth="1"/>
    <col min="6915" max="6915" width="5.5703125" style="1" customWidth="1"/>
    <col min="6916" max="6916" width="5.28515625" style="1" customWidth="1"/>
    <col min="6917" max="6917" width="44.7109375" style="1" customWidth="1"/>
    <col min="6918" max="6918" width="15.85546875" style="1" bestFit="1" customWidth="1"/>
    <col min="6919" max="6919" width="17.28515625" style="1" customWidth="1"/>
    <col min="6920" max="6920" width="16.7109375" style="1" customWidth="1"/>
    <col min="6921" max="6921" width="11.42578125" style="1"/>
    <col min="6922" max="6922" width="16.28515625" style="1" bestFit="1" customWidth="1"/>
    <col min="6923" max="6923" width="21.7109375" style="1" bestFit="1" customWidth="1"/>
    <col min="6924" max="7168" width="11.42578125" style="1"/>
    <col min="7169" max="7170" width="4.28515625" style="1" customWidth="1"/>
    <col min="7171" max="7171" width="5.5703125" style="1" customWidth="1"/>
    <col min="7172" max="7172" width="5.28515625" style="1" customWidth="1"/>
    <col min="7173" max="7173" width="44.7109375" style="1" customWidth="1"/>
    <col min="7174" max="7174" width="15.85546875" style="1" bestFit="1" customWidth="1"/>
    <col min="7175" max="7175" width="17.28515625" style="1" customWidth="1"/>
    <col min="7176" max="7176" width="16.7109375" style="1" customWidth="1"/>
    <col min="7177" max="7177" width="11.42578125" style="1"/>
    <col min="7178" max="7178" width="16.28515625" style="1" bestFit="1" customWidth="1"/>
    <col min="7179" max="7179" width="21.7109375" style="1" bestFit="1" customWidth="1"/>
    <col min="7180" max="7424" width="11.42578125" style="1"/>
    <col min="7425" max="7426" width="4.28515625" style="1" customWidth="1"/>
    <col min="7427" max="7427" width="5.5703125" style="1" customWidth="1"/>
    <col min="7428" max="7428" width="5.28515625" style="1" customWidth="1"/>
    <col min="7429" max="7429" width="44.7109375" style="1" customWidth="1"/>
    <col min="7430" max="7430" width="15.85546875" style="1" bestFit="1" customWidth="1"/>
    <col min="7431" max="7431" width="17.28515625" style="1" customWidth="1"/>
    <col min="7432" max="7432" width="16.7109375" style="1" customWidth="1"/>
    <col min="7433" max="7433" width="11.42578125" style="1"/>
    <col min="7434" max="7434" width="16.28515625" style="1" bestFit="1" customWidth="1"/>
    <col min="7435" max="7435" width="21.7109375" style="1" bestFit="1" customWidth="1"/>
    <col min="7436" max="7680" width="11.42578125" style="1"/>
    <col min="7681" max="7682" width="4.28515625" style="1" customWidth="1"/>
    <col min="7683" max="7683" width="5.5703125" style="1" customWidth="1"/>
    <col min="7684" max="7684" width="5.28515625" style="1" customWidth="1"/>
    <col min="7685" max="7685" width="44.7109375" style="1" customWidth="1"/>
    <col min="7686" max="7686" width="15.85546875" style="1" bestFit="1" customWidth="1"/>
    <col min="7687" max="7687" width="17.28515625" style="1" customWidth="1"/>
    <col min="7688" max="7688" width="16.7109375" style="1" customWidth="1"/>
    <col min="7689" max="7689" width="11.42578125" style="1"/>
    <col min="7690" max="7690" width="16.28515625" style="1" bestFit="1" customWidth="1"/>
    <col min="7691" max="7691" width="21.7109375" style="1" bestFit="1" customWidth="1"/>
    <col min="7692" max="7936" width="11.42578125" style="1"/>
    <col min="7937" max="7938" width="4.28515625" style="1" customWidth="1"/>
    <col min="7939" max="7939" width="5.5703125" style="1" customWidth="1"/>
    <col min="7940" max="7940" width="5.28515625" style="1" customWidth="1"/>
    <col min="7941" max="7941" width="44.7109375" style="1" customWidth="1"/>
    <col min="7942" max="7942" width="15.85546875" style="1" bestFit="1" customWidth="1"/>
    <col min="7943" max="7943" width="17.28515625" style="1" customWidth="1"/>
    <col min="7944" max="7944" width="16.7109375" style="1" customWidth="1"/>
    <col min="7945" max="7945" width="11.42578125" style="1"/>
    <col min="7946" max="7946" width="16.28515625" style="1" bestFit="1" customWidth="1"/>
    <col min="7947" max="7947" width="21.7109375" style="1" bestFit="1" customWidth="1"/>
    <col min="7948" max="8192" width="11.42578125" style="1"/>
    <col min="8193" max="8194" width="4.28515625" style="1" customWidth="1"/>
    <col min="8195" max="8195" width="5.5703125" style="1" customWidth="1"/>
    <col min="8196" max="8196" width="5.28515625" style="1" customWidth="1"/>
    <col min="8197" max="8197" width="44.7109375" style="1" customWidth="1"/>
    <col min="8198" max="8198" width="15.85546875" style="1" bestFit="1" customWidth="1"/>
    <col min="8199" max="8199" width="17.28515625" style="1" customWidth="1"/>
    <col min="8200" max="8200" width="16.7109375" style="1" customWidth="1"/>
    <col min="8201" max="8201" width="11.42578125" style="1"/>
    <col min="8202" max="8202" width="16.28515625" style="1" bestFit="1" customWidth="1"/>
    <col min="8203" max="8203" width="21.7109375" style="1" bestFit="1" customWidth="1"/>
    <col min="8204" max="8448" width="11.42578125" style="1"/>
    <col min="8449" max="8450" width="4.28515625" style="1" customWidth="1"/>
    <col min="8451" max="8451" width="5.5703125" style="1" customWidth="1"/>
    <col min="8452" max="8452" width="5.28515625" style="1" customWidth="1"/>
    <col min="8453" max="8453" width="44.7109375" style="1" customWidth="1"/>
    <col min="8454" max="8454" width="15.85546875" style="1" bestFit="1" customWidth="1"/>
    <col min="8455" max="8455" width="17.28515625" style="1" customWidth="1"/>
    <col min="8456" max="8456" width="16.7109375" style="1" customWidth="1"/>
    <col min="8457" max="8457" width="11.42578125" style="1"/>
    <col min="8458" max="8458" width="16.28515625" style="1" bestFit="1" customWidth="1"/>
    <col min="8459" max="8459" width="21.7109375" style="1" bestFit="1" customWidth="1"/>
    <col min="8460" max="8704" width="11.42578125" style="1"/>
    <col min="8705" max="8706" width="4.28515625" style="1" customWidth="1"/>
    <col min="8707" max="8707" width="5.5703125" style="1" customWidth="1"/>
    <col min="8708" max="8708" width="5.28515625" style="1" customWidth="1"/>
    <col min="8709" max="8709" width="44.7109375" style="1" customWidth="1"/>
    <col min="8710" max="8710" width="15.85546875" style="1" bestFit="1" customWidth="1"/>
    <col min="8711" max="8711" width="17.28515625" style="1" customWidth="1"/>
    <col min="8712" max="8712" width="16.7109375" style="1" customWidth="1"/>
    <col min="8713" max="8713" width="11.42578125" style="1"/>
    <col min="8714" max="8714" width="16.28515625" style="1" bestFit="1" customWidth="1"/>
    <col min="8715" max="8715" width="21.7109375" style="1" bestFit="1" customWidth="1"/>
    <col min="8716" max="8960" width="11.42578125" style="1"/>
    <col min="8961" max="8962" width="4.28515625" style="1" customWidth="1"/>
    <col min="8963" max="8963" width="5.5703125" style="1" customWidth="1"/>
    <col min="8964" max="8964" width="5.28515625" style="1" customWidth="1"/>
    <col min="8965" max="8965" width="44.7109375" style="1" customWidth="1"/>
    <col min="8966" max="8966" width="15.85546875" style="1" bestFit="1" customWidth="1"/>
    <col min="8967" max="8967" width="17.28515625" style="1" customWidth="1"/>
    <col min="8968" max="8968" width="16.7109375" style="1" customWidth="1"/>
    <col min="8969" max="8969" width="11.42578125" style="1"/>
    <col min="8970" max="8970" width="16.28515625" style="1" bestFit="1" customWidth="1"/>
    <col min="8971" max="8971" width="21.7109375" style="1" bestFit="1" customWidth="1"/>
    <col min="8972" max="9216" width="11.42578125" style="1"/>
    <col min="9217" max="9218" width="4.28515625" style="1" customWidth="1"/>
    <col min="9219" max="9219" width="5.5703125" style="1" customWidth="1"/>
    <col min="9220" max="9220" width="5.28515625" style="1" customWidth="1"/>
    <col min="9221" max="9221" width="44.7109375" style="1" customWidth="1"/>
    <col min="9222" max="9222" width="15.85546875" style="1" bestFit="1" customWidth="1"/>
    <col min="9223" max="9223" width="17.28515625" style="1" customWidth="1"/>
    <col min="9224" max="9224" width="16.7109375" style="1" customWidth="1"/>
    <col min="9225" max="9225" width="11.42578125" style="1"/>
    <col min="9226" max="9226" width="16.28515625" style="1" bestFit="1" customWidth="1"/>
    <col min="9227" max="9227" width="21.7109375" style="1" bestFit="1" customWidth="1"/>
    <col min="9228" max="9472" width="11.42578125" style="1"/>
    <col min="9473" max="9474" width="4.28515625" style="1" customWidth="1"/>
    <col min="9475" max="9475" width="5.5703125" style="1" customWidth="1"/>
    <col min="9476" max="9476" width="5.28515625" style="1" customWidth="1"/>
    <col min="9477" max="9477" width="44.7109375" style="1" customWidth="1"/>
    <col min="9478" max="9478" width="15.85546875" style="1" bestFit="1" customWidth="1"/>
    <col min="9479" max="9479" width="17.28515625" style="1" customWidth="1"/>
    <col min="9480" max="9480" width="16.7109375" style="1" customWidth="1"/>
    <col min="9481" max="9481" width="11.42578125" style="1"/>
    <col min="9482" max="9482" width="16.28515625" style="1" bestFit="1" customWidth="1"/>
    <col min="9483" max="9483" width="21.7109375" style="1" bestFit="1" customWidth="1"/>
    <col min="9484" max="9728" width="11.42578125" style="1"/>
    <col min="9729" max="9730" width="4.28515625" style="1" customWidth="1"/>
    <col min="9731" max="9731" width="5.5703125" style="1" customWidth="1"/>
    <col min="9732" max="9732" width="5.28515625" style="1" customWidth="1"/>
    <col min="9733" max="9733" width="44.7109375" style="1" customWidth="1"/>
    <col min="9734" max="9734" width="15.85546875" style="1" bestFit="1" customWidth="1"/>
    <col min="9735" max="9735" width="17.28515625" style="1" customWidth="1"/>
    <col min="9736" max="9736" width="16.7109375" style="1" customWidth="1"/>
    <col min="9737" max="9737" width="11.42578125" style="1"/>
    <col min="9738" max="9738" width="16.28515625" style="1" bestFit="1" customWidth="1"/>
    <col min="9739" max="9739" width="21.7109375" style="1" bestFit="1" customWidth="1"/>
    <col min="9740" max="9984" width="11.42578125" style="1"/>
    <col min="9985" max="9986" width="4.28515625" style="1" customWidth="1"/>
    <col min="9987" max="9987" width="5.5703125" style="1" customWidth="1"/>
    <col min="9988" max="9988" width="5.28515625" style="1" customWidth="1"/>
    <col min="9989" max="9989" width="44.7109375" style="1" customWidth="1"/>
    <col min="9990" max="9990" width="15.85546875" style="1" bestFit="1" customWidth="1"/>
    <col min="9991" max="9991" width="17.28515625" style="1" customWidth="1"/>
    <col min="9992" max="9992" width="16.7109375" style="1" customWidth="1"/>
    <col min="9993" max="9993" width="11.42578125" style="1"/>
    <col min="9994" max="9994" width="16.28515625" style="1" bestFit="1" customWidth="1"/>
    <col min="9995" max="9995" width="21.7109375" style="1" bestFit="1" customWidth="1"/>
    <col min="9996" max="10240" width="11.42578125" style="1"/>
    <col min="10241" max="10242" width="4.28515625" style="1" customWidth="1"/>
    <col min="10243" max="10243" width="5.5703125" style="1" customWidth="1"/>
    <col min="10244" max="10244" width="5.28515625" style="1" customWidth="1"/>
    <col min="10245" max="10245" width="44.7109375" style="1" customWidth="1"/>
    <col min="10246" max="10246" width="15.85546875" style="1" bestFit="1" customWidth="1"/>
    <col min="10247" max="10247" width="17.28515625" style="1" customWidth="1"/>
    <col min="10248" max="10248" width="16.7109375" style="1" customWidth="1"/>
    <col min="10249" max="10249" width="11.42578125" style="1"/>
    <col min="10250" max="10250" width="16.28515625" style="1" bestFit="1" customWidth="1"/>
    <col min="10251" max="10251" width="21.7109375" style="1" bestFit="1" customWidth="1"/>
    <col min="10252" max="10496" width="11.42578125" style="1"/>
    <col min="10497" max="10498" width="4.28515625" style="1" customWidth="1"/>
    <col min="10499" max="10499" width="5.5703125" style="1" customWidth="1"/>
    <col min="10500" max="10500" width="5.28515625" style="1" customWidth="1"/>
    <col min="10501" max="10501" width="44.7109375" style="1" customWidth="1"/>
    <col min="10502" max="10502" width="15.85546875" style="1" bestFit="1" customWidth="1"/>
    <col min="10503" max="10503" width="17.28515625" style="1" customWidth="1"/>
    <col min="10504" max="10504" width="16.7109375" style="1" customWidth="1"/>
    <col min="10505" max="10505" width="11.42578125" style="1"/>
    <col min="10506" max="10506" width="16.28515625" style="1" bestFit="1" customWidth="1"/>
    <col min="10507" max="10507" width="21.7109375" style="1" bestFit="1" customWidth="1"/>
    <col min="10508" max="10752" width="11.42578125" style="1"/>
    <col min="10753" max="10754" width="4.28515625" style="1" customWidth="1"/>
    <col min="10755" max="10755" width="5.5703125" style="1" customWidth="1"/>
    <col min="10756" max="10756" width="5.28515625" style="1" customWidth="1"/>
    <col min="10757" max="10757" width="44.7109375" style="1" customWidth="1"/>
    <col min="10758" max="10758" width="15.85546875" style="1" bestFit="1" customWidth="1"/>
    <col min="10759" max="10759" width="17.28515625" style="1" customWidth="1"/>
    <col min="10760" max="10760" width="16.7109375" style="1" customWidth="1"/>
    <col min="10761" max="10761" width="11.42578125" style="1"/>
    <col min="10762" max="10762" width="16.28515625" style="1" bestFit="1" customWidth="1"/>
    <col min="10763" max="10763" width="21.7109375" style="1" bestFit="1" customWidth="1"/>
    <col min="10764" max="11008" width="11.42578125" style="1"/>
    <col min="11009" max="11010" width="4.28515625" style="1" customWidth="1"/>
    <col min="11011" max="11011" width="5.5703125" style="1" customWidth="1"/>
    <col min="11012" max="11012" width="5.28515625" style="1" customWidth="1"/>
    <col min="11013" max="11013" width="44.7109375" style="1" customWidth="1"/>
    <col min="11014" max="11014" width="15.85546875" style="1" bestFit="1" customWidth="1"/>
    <col min="11015" max="11015" width="17.28515625" style="1" customWidth="1"/>
    <col min="11016" max="11016" width="16.7109375" style="1" customWidth="1"/>
    <col min="11017" max="11017" width="11.42578125" style="1"/>
    <col min="11018" max="11018" width="16.28515625" style="1" bestFit="1" customWidth="1"/>
    <col min="11019" max="11019" width="21.7109375" style="1" bestFit="1" customWidth="1"/>
    <col min="11020" max="11264" width="11.42578125" style="1"/>
    <col min="11265" max="11266" width="4.28515625" style="1" customWidth="1"/>
    <col min="11267" max="11267" width="5.5703125" style="1" customWidth="1"/>
    <col min="11268" max="11268" width="5.28515625" style="1" customWidth="1"/>
    <col min="11269" max="11269" width="44.7109375" style="1" customWidth="1"/>
    <col min="11270" max="11270" width="15.85546875" style="1" bestFit="1" customWidth="1"/>
    <col min="11271" max="11271" width="17.28515625" style="1" customWidth="1"/>
    <col min="11272" max="11272" width="16.7109375" style="1" customWidth="1"/>
    <col min="11273" max="11273" width="11.42578125" style="1"/>
    <col min="11274" max="11274" width="16.28515625" style="1" bestFit="1" customWidth="1"/>
    <col min="11275" max="11275" width="21.7109375" style="1" bestFit="1" customWidth="1"/>
    <col min="11276" max="11520" width="11.42578125" style="1"/>
    <col min="11521" max="11522" width="4.28515625" style="1" customWidth="1"/>
    <col min="11523" max="11523" width="5.5703125" style="1" customWidth="1"/>
    <col min="11524" max="11524" width="5.28515625" style="1" customWidth="1"/>
    <col min="11525" max="11525" width="44.7109375" style="1" customWidth="1"/>
    <col min="11526" max="11526" width="15.85546875" style="1" bestFit="1" customWidth="1"/>
    <col min="11527" max="11527" width="17.28515625" style="1" customWidth="1"/>
    <col min="11528" max="11528" width="16.7109375" style="1" customWidth="1"/>
    <col min="11529" max="11529" width="11.42578125" style="1"/>
    <col min="11530" max="11530" width="16.28515625" style="1" bestFit="1" customWidth="1"/>
    <col min="11531" max="11531" width="21.7109375" style="1" bestFit="1" customWidth="1"/>
    <col min="11532" max="11776" width="11.42578125" style="1"/>
    <col min="11777" max="11778" width="4.28515625" style="1" customWidth="1"/>
    <col min="11779" max="11779" width="5.5703125" style="1" customWidth="1"/>
    <col min="11780" max="11780" width="5.28515625" style="1" customWidth="1"/>
    <col min="11781" max="11781" width="44.7109375" style="1" customWidth="1"/>
    <col min="11782" max="11782" width="15.85546875" style="1" bestFit="1" customWidth="1"/>
    <col min="11783" max="11783" width="17.28515625" style="1" customWidth="1"/>
    <col min="11784" max="11784" width="16.7109375" style="1" customWidth="1"/>
    <col min="11785" max="11785" width="11.42578125" style="1"/>
    <col min="11786" max="11786" width="16.28515625" style="1" bestFit="1" customWidth="1"/>
    <col min="11787" max="11787" width="21.7109375" style="1" bestFit="1" customWidth="1"/>
    <col min="11788" max="12032" width="11.42578125" style="1"/>
    <col min="12033" max="12034" width="4.28515625" style="1" customWidth="1"/>
    <col min="12035" max="12035" width="5.5703125" style="1" customWidth="1"/>
    <col min="12036" max="12036" width="5.28515625" style="1" customWidth="1"/>
    <col min="12037" max="12037" width="44.7109375" style="1" customWidth="1"/>
    <col min="12038" max="12038" width="15.85546875" style="1" bestFit="1" customWidth="1"/>
    <col min="12039" max="12039" width="17.28515625" style="1" customWidth="1"/>
    <col min="12040" max="12040" width="16.7109375" style="1" customWidth="1"/>
    <col min="12041" max="12041" width="11.42578125" style="1"/>
    <col min="12042" max="12042" width="16.28515625" style="1" bestFit="1" customWidth="1"/>
    <col min="12043" max="12043" width="21.7109375" style="1" bestFit="1" customWidth="1"/>
    <col min="12044" max="12288" width="11.42578125" style="1"/>
    <col min="12289" max="12290" width="4.28515625" style="1" customWidth="1"/>
    <col min="12291" max="12291" width="5.5703125" style="1" customWidth="1"/>
    <col min="12292" max="12292" width="5.28515625" style="1" customWidth="1"/>
    <col min="12293" max="12293" width="44.7109375" style="1" customWidth="1"/>
    <col min="12294" max="12294" width="15.85546875" style="1" bestFit="1" customWidth="1"/>
    <col min="12295" max="12295" width="17.28515625" style="1" customWidth="1"/>
    <col min="12296" max="12296" width="16.7109375" style="1" customWidth="1"/>
    <col min="12297" max="12297" width="11.42578125" style="1"/>
    <col min="12298" max="12298" width="16.28515625" style="1" bestFit="1" customWidth="1"/>
    <col min="12299" max="12299" width="21.7109375" style="1" bestFit="1" customWidth="1"/>
    <col min="12300" max="12544" width="11.42578125" style="1"/>
    <col min="12545" max="12546" width="4.28515625" style="1" customWidth="1"/>
    <col min="12547" max="12547" width="5.5703125" style="1" customWidth="1"/>
    <col min="12548" max="12548" width="5.28515625" style="1" customWidth="1"/>
    <col min="12549" max="12549" width="44.7109375" style="1" customWidth="1"/>
    <col min="12550" max="12550" width="15.85546875" style="1" bestFit="1" customWidth="1"/>
    <col min="12551" max="12551" width="17.28515625" style="1" customWidth="1"/>
    <col min="12552" max="12552" width="16.7109375" style="1" customWidth="1"/>
    <col min="12553" max="12553" width="11.42578125" style="1"/>
    <col min="12554" max="12554" width="16.28515625" style="1" bestFit="1" customWidth="1"/>
    <col min="12555" max="12555" width="21.7109375" style="1" bestFit="1" customWidth="1"/>
    <col min="12556" max="12800" width="11.42578125" style="1"/>
    <col min="12801" max="12802" width="4.28515625" style="1" customWidth="1"/>
    <col min="12803" max="12803" width="5.5703125" style="1" customWidth="1"/>
    <col min="12804" max="12804" width="5.28515625" style="1" customWidth="1"/>
    <col min="12805" max="12805" width="44.7109375" style="1" customWidth="1"/>
    <col min="12806" max="12806" width="15.85546875" style="1" bestFit="1" customWidth="1"/>
    <col min="12807" max="12807" width="17.28515625" style="1" customWidth="1"/>
    <col min="12808" max="12808" width="16.7109375" style="1" customWidth="1"/>
    <col min="12809" max="12809" width="11.42578125" style="1"/>
    <col min="12810" max="12810" width="16.28515625" style="1" bestFit="1" customWidth="1"/>
    <col min="12811" max="12811" width="21.7109375" style="1" bestFit="1" customWidth="1"/>
    <col min="12812" max="13056" width="11.42578125" style="1"/>
    <col min="13057" max="13058" width="4.28515625" style="1" customWidth="1"/>
    <col min="13059" max="13059" width="5.5703125" style="1" customWidth="1"/>
    <col min="13060" max="13060" width="5.28515625" style="1" customWidth="1"/>
    <col min="13061" max="13061" width="44.7109375" style="1" customWidth="1"/>
    <col min="13062" max="13062" width="15.85546875" style="1" bestFit="1" customWidth="1"/>
    <col min="13063" max="13063" width="17.28515625" style="1" customWidth="1"/>
    <col min="13064" max="13064" width="16.7109375" style="1" customWidth="1"/>
    <col min="13065" max="13065" width="11.42578125" style="1"/>
    <col min="13066" max="13066" width="16.28515625" style="1" bestFit="1" customWidth="1"/>
    <col min="13067" max="13067" width="21.7109375" style="1" bestFit="1" customWidth="1"/>
    <col min="13068" max="13312" width="11.42578125" style="1"/>
    <col min="13313" max="13314" width="4.28515625" style="1" customWidth="1"/>
    <col min="13315" max="13315" width="5.5703125" style="1" customWidth="1"/>
    <col min="13316" max="13316" width="5.28515625" style="1" customWidth="1"/>
    <col min="13317" max="13317" width="44.7109375" style="1" customWidth="1"/>
    <col min="13318" max="13318" width="15.85546875" style="1" bestFit="1" customWidth="1"/>
    <col min="13319" max="13319" width="17.28515625" style="1" customWidth="1"/>
    <col min="13320" max="13320" width="16.7109375" style="1" customWidth="1"/>
    <col min="13321" max="13321" width="11.42578125" style="1"/>
    <col min="13322" max="13322" width="16.28515625" style="1" bestFit="1" customWidth="1"/>
    <col min="13323" max="13323" width="21.7109375" style="1" bestFit="1" customWidth="1"/>
    <col min="13324" max="13568" width="11.42578125" style="1"/>
    <col min="13569" max="13570" width="4.28515625" style="1" customWidth="1"/>
    <col min="13571" max="13571" width="5.5703125" style="1" customWidth="1"/>
    <col min="13572" max="13572" width="5.28515625" style="1" customWidth="1"/>
    <col min="13573" max="13573" width="44.7109375" style="1" customWidth="1"/>
    <col min="13574" max="13574" width="15.85546875" style="1" bestFit="1" customWidth="1"/>
    <col min="13575" max="13575" width="17.28515625" style="1" customWidth="1"/>
    <col min="13576" max="13576" width="16.7109375" style="1" customWidth="1"/>
    <col min="13577" max="13577" width="11.42578125" style="1"/>
    <col min="13578" max="13578" width="16.28515625" style="1" bestFit="1" customWidth="1"/>
    <col min="13579" max="13579" width="21.7109375" style="1" bestFit="1" customWidth="1"/>
    <col min="13580" max="13824" width="11.42578125" style="1"/>
    <col min="13825" max="13826" width="4.28515625" style="1" customWidth="1"/>
    <col min="13827" max="13827" width="5.5703125" style="1" customWidth="1"/>
    <col min="13828" max="13828" width="5.28515625" style="1" customWidth="1"/>
    <col min="13829" max="13829" width="44.7109375" style="1" customWidth="1"/>
    <col min="13830" max="13830" width="15.85546875" style="1" bestFit="1" customWidth="1"/>
    <col min="13831" max="13831" width="17.28515625" style="1" customWidth="1"/>
    <col min="13832" max="13832" width="16.7109375" style="1" customWidth="1"/>
    <col min="13833" max="13833" width="11.42578125" style="1"/>
    <col min="13834" max="13834" width="16.28515625" style="1" bestFit="1" customWidth="1"/>
    <col min="13835" max="13835" width="21.7109375" style="1" bestFit="1" customWidth="1"/>
    <col min="13836" max="14080" width="11.42578125" style="1"/>
    <col min="14081" max="14082" width="4.28515625" style="1" customWidth="1"/>
    <col min="14083" max="14083" width="5.5703125" style="1" customWidth="1"/>
    <col min="14084" max="14084" width="5.28515625" style="1" customWidth="1"/>
    <col min="14085" max="14085" width="44.7109375" style="1" customWidth="1"/>
    <col min="14086" max="14086" width="15.85546875" style="1" bestFit="1" customWidth="1"/>
    <col min="14087" max="14087" width="17.28515625" style="1" customWidth="1"/>
    <col min="14088" max="14088" width="16.7109375" style="1" customWidth="1"/>
    <col min="14089" max="14089" width="11.42578125" style="1"/>
    <col min="14090" max="14090" width="16.28515625" style="1" bestFit="1" customWidth="1"/>
    <col min="14091" max="14091" width="21.7109375" style="1" bestFit="1" customWidth="1"/>
    <col min="14092" max="14336" width="11.42578125" style="1"/>
    <col min="14337" max="14338" width="4.28515625" style="1" customWidth="1"/>
    <col min="14339" max="14339" width="5.5703125" style="1" customWidth="1"/>
    <col min="14340" max="14340" width="5.28515625" style="1" customWidth="1"/>
    <col min="14341" max="14341" width="44.7109375" style="1" customWidth="1"/>
    <col min="14342" max="14342" width="15.85546875" style="1" bestFit="1" customWidth="1"/>
    <col min="14343" max="14343" width="17.28515625" style="1" customWidth="1"/>
    <col min="14344" max="14344" width="16.7109375" style="1" customWidth="1"/>
    <col min="14345" max="14345" width="11.42578125" style="1"/>
    <col min="14346" max="14346" width="16.28515625" style="1" bestFit="1" customWidth="1"/>
    <col min="14347" max="14347" width="21.7109375" style="1" bestFit="1" customWidth="1"/>
    <col min="14348" max="14592" width="11.42578125" style="1"/>
    <col min="14593" max="14594" width="4.28515625" style="1" customWidth="1"/>
    <col min="14595" max="14595" width="5.5703125" style="1" customWidth="1"/>
    <col min="14596" max="14596" width="5.28515625" style="1" customWidth="1"/>
    <col min="14597" max="14597" width="44.7109375" style="1" customWidth="1"/>
    <col min="14598" max="14598" width="15.85546875" style="1" bestFit="1" customWidth="1"/>
    <col min="14599" max="14599" width="17.28515625" style="1" customWidth="1"/>
    <col min="14600" max="14600" width="16.7109375" style="1" customWidth="1"/>
    <col min="14601" max="14601" width="11.42578125" style="1"/>
    <col min="14602" max="14602" width="16.28515625" style="1" bestFit="1" customWidth="1"/>
    <col min="14603" max="14603" width="21.7109375" style="1" bestFit="1" customWidth="1"/>
    <col min="14604" max="14848" width="11.42578125" style="1"/>
    <col min="14849" max="14850" width="4.28515625" style="1" customWidth="1"/>
    <col min="14851" max="14851" width="5.5703125" style="1" customWidth="1"/>
    <col min="14852" max="14852" width="5.28515625" style="1" customWidth="1"/>
    <col min="14853" max="14853" width="44.7109375" style="1" customWidth="1"/>
    <col min="14854" max="14854" width="15.85546875" style="1" bestFit="1" customWidth="1"/>
    <col min="14855" max="14855" width="17.28515625" style="1" customWidth="1"/>
    <col min="14856" max="14856" width="16.7109375" style="1" customWidth="1"/>
    <col min="14857" max="14857" width="11.42578125" style="1"/>
    <col min="14858" max="14858" width="16.28515625" style="1" bestFit="1" customWidth="1"/>
    <col min="14859" max="14859" width="21.7109375" style="1" bestFit="1" customWidth="1"/>
    <col min="14860" max="15104" width="11.42578125" style="1"/>
    <col min="15105" max="15106" width="4.28515625" style="1" customWidth="1"/>
    <col min="15107" max="15107" width="5.5703125" style="1" customWidth="1"/>
    <col min="15108" max="15108" width="5.28515625" style="1" customWidth="1"/>
    <col min="15109" max="15109" width="44.7109375" style="1" customWidth="1"/>
    <col min="15110" max="15110" width="15.85546875" style="1" bestFit="1" customWidth="1"/>
    <col min="15111" max="15111" width="17.28515625" style="1" customWidth="1"/>
    <col min="15112" max="15112" width="16.7109375" style="1" customWidth="1"/>
    <col min="15113" max="15113" width="11.42578125" style="1"/>
    <col min="15114" max="15114" width="16.28515625" style="1" bestFit="1" customWidth="1"/>
    <col min="15115" max="15115" width="21.7109375" style="1" bestFit="1" customWidth="1"/>
    <col min="15116" max="15360" width="11.42578125" style="1"/>
    <col min="15361" max="15362" width="4.28515625" style="1" customWidth="1"/>
    <col min="15363" max="15363" width="5.5703125" style="1" customWidth="1"/>
    <col min="15364" max="15364" width="5.28515625" style="1" customWidth="1"/>
    <col min="15365" max="15365" width="44.7109375" style="1" customWidth="1"/>
    <col min="15366" max="15366" width="15.85546875" style="1" bestFit="1" customWidth="1"/>
    <col min="15367" max="15367" width="17.28515625" style="1" customWidth="1"/>
    <col min="15368" max="15368" width="16.7109375" style="1" customWidth="1"/>
    <col min="15369" max="15369" width="11.42578125" style="1"/>
    <col min="15370" max="15370" width="16.28515625" style="1" bestFit="1" customWidth="1"/>
    <col min="15371" max="15371" width="21.7109375" style="1" bestFit="1" customWidth="1"/>
    <col min="15372" max="15616" width="11.42578125" style="1"/>
    <col min="15617" max="15618" width="4.28515625" style="1" customWidth="1"/>
    <col min="15619" max="15619" width="5.5703125" style="1" customWidth="1"/>
    <col min="15620" max="15620" width="5.28515625" style="1" customWidth="1"/>
    <col min="15621" max="15621" width="44.7109375" style="1" customWidth="1"/>
    <col min="15622" max="15622" width="15.85546875" style="1" bestFit="1" customWidth="1"/>
    <col min="15623" max="15623" width="17.28515625" style="1" customWidth="1"/>
    <col min="15624" max="15624" width="16.7109375" style="1" customWidth="1"/>
    <col min="15625" max="15625" width="11.42578125" style="1"/>
    <col min="15626" max="15626" width="16.28515625" style="1" bestFit="1" customWidth="1"/>
    <col min="15627" max="15627" width="21.7109375" style="1" bestFit="1" customWidth="1"/>
    <col min="15628" max="15872" width="11.42578125" style="1"/>
    <col min="15873" max="15874" width="4.28515625" style="1" customWidth="1"/>
    <col min="15875" max="15875" width="5.5703125" style="1" customWidth="1"/>
    <col min="15876" max="15876" width="5.28515625" style="1" customWidth="1"/>
    <col min="15877" max="15877" width="44.7109375" style="1" customWidth="1"/>
    <col min="15878" max="15878" width="15.85546875" style="1" bestFit="1" customWidth="1"/>
    <col min="15879" max="15879" width="17.28515625" style="1" customWidth="1"/>
    <col min="15880" max="15880" width="16.7109375" style="1" customWidth="1"/>
    <col min="15881" max="15881" width="11.42578125" style="1"/>
    <col min="15882" max="15882" width="16.28515625" style="1" bestFit="1" customWidth="1"/>
    <col min="15883" max="15883" width="21.7109375" style="1" bestFit="1" customWidth="1"/>
    <col min="15884" max="16128" width="11.42578125" style="1"/>
    <col min="16129" max="16130" width="4.28515625" style="1" customWidth="1"/>
    <col min="16131" max="16131" width="5.5703125" style="1" customWidth="1"/>
    <col min="16132" max="16132" width="5.28515625" style="1" customWidth="1"/>
    <col min="16133" max="16133" width="44.7109375" style="1" customWidth="1"/>
    <col min="16134" max="16134" width="15.85546875" style="1" bestFit="1" customWidth="1"/>
    <col min="16135" max="16135" width="17.28515625" style="1" customWidth="1"/>
    <col min="16136" max="16136" width="16.7109375" style="1" customWidth="1"/>
    <col min="16137" max="16137" width="11.42578125" style="1"/>
    <col min="16138" max="16138" width="16.28515625" style="1" bestFit="1" customWidth="1"/>
    <col min="16139" max="16139" width="21.7109375" style="1" bestFit="1" customWidth="1"/>
    <col min="16140" max="16384" width="11.42578125" style="1"/>
  </cols>
  <sheetData>
    <row r="2" spans="1:10" ht="15" x14ac:dyDescent="0.25">
      <c r="A2" s="197"/>
      <c r="B2" s="197"/>
      <c r="C2" s="197"/>
      <c r="D2" s="197"/>
      <c r="E2" s="197"/>
      <c r="F2" s="197"/>
      <c r="G2" s="197"/>
      <c r="H2" s="197"/>
    </row>
    <row r="3" spans="1:10" ht="37.5" customHeight="1" x14ac:dyDescent="0.2">
      <c r="A3" s="198" t="s">
        <v>65</v>
      </c>
      <c r="B3" s="198"/>
      <c r="C3" s="198"/>
      <c r="D3" s="198"/>
      <c r="E3" s="198"/>
      <c r="F3" s="198"/>
      <c r="G3" s="198"/>
      <c r="H3" s="198"/>
    </row>
    <row r="4" spans="1:10" s="97" customFormat="1" ht="18" x14ac:dyDescent="0.2">
      <c r="A4" s="198" t="s">
        <v>31</v>
      </c>
      <c r="B4" s="198"/>
      <c r="C4" s="198"/>
      <c r="D4" s="198"/>
      <c r="E4" s="198"/>
      <c r="F4" s="198"/>
      <c r="G4" s="199"/>
      <c r="H4" s="199"/>
    </row>
    <row r="5" spans="1:10" ht="18" x14ac:dyDescent="0.25">
      <c r="A5" s="98"/>
      <c r="B5" s="99"/>
      <c r="C5" s="99"/>
      <c r="D5" s="99"/>
      <c r="E5" s="99"/>
    </row>
    <row r="6" spans="1:10" ht="26.25" x14ac:dyDescent="0.25">
      <c r="A6" s="100"/>
      <c r="B6" s="101"/>
      <c r="C6" s="101"/>
      <c r="D6" s="102"/>
      <c r="E6" s="103"/>
      <c r="F6" s="104" t="s">
        <v>66</v>
      </c>
      <c r="G6" s="104" t="s">
        <v>67</v>
      </c>
      <c r="H6" s="105" t="s">
        <v>68</v>
      </c>
      <c r="I6" s="106"/>
    </row>
    <row r="7" spans="1:10" ht="15.75" x14ac:dyDescent="0.25">
      <c r="A7" s="200" t="s">
        <v>32</v>
      </c>
      <c r="B7" s="201"/>
      <c r="C7" s="201"/>
      <c r="D7" s="201"/>
      <c r="E7" s="202"/>
      <c r="F7" s="107">
        <f>SUM(F8:F9)</f>
        <v>635310</v>
      </c>
      <c r="G7" s="107">
        <f t="shared" ref="G7:H7" si="0">SUM(G8:G9)</f>
        <v>653010</v>
      </c>
      <c r="H7" s="107">
        <f t="shared" si="0"/>
        <v>653010</v>
      </c>
      <c r="I7" s="108"/>
    </row>
    <row r="8" spans="1:10" ht="15.75" x14ac:dyDescent="0.25">
      <c r="A8" s="203" t="s">
        <v>33</v>
      </c>
      <c r="B8" s="204"/>
      <c r="C8" s="204"/>
      <c r="D8" s="204"/>
      <c r="E8" s="205"/>
      <c r="F8" s="109">
        <v>635310</v>
      </c>
      <c r="G8" s="109">
        <v>653010</v>
      </c>
      <c r="H8" s="109">
        <v>653010</v>
      </c>
    </row>
    <row r="9" spans="1:10" ht="15.75" x14ac:dyDescent="0.25">
      <c r="A9" s="206" t="s">
        <v>34</v>
      </c>
      <c r="B9" s="205"/>
      <c r="C9" s="205"/>
      <c r="D9" s="205"/>
      <c r="E9" s="205"/>
      <c r="F9" s="109">
        <v>0</v>
      </c>
      <c r="G9" s="109">
        <v>0</v>
      </c>
      <c r="H9" s="109">
        <v>0</v>
      </c>
    </row>
    <row r="10" spans="1:10" ht="15.75" x14ac:dyDescent="0.25">
      <c r="A10" s="110" t="s">
        <v>35</v>
      </c>
      <c r="B10" s="111"/>
      <c r="C10" s="111"/>
      <c r="D10" s="111"/>
      <c r="E10" s="111"/>
      <c r="F10" s="107">
        <f>SUM(F11:F12)</f>
        <v>635310</v>
      </c>
      <c r="G10" s="107">
        <f t="shared" ref="G10:H10" si="1">SUM(G11:G12)</f>
        <v>653010</v>
      </c>
      <c r="H10" s="107">
        <f t="shared" si="1"/>
        <v>653010</v>
      </c>
    </row>
    <row r="11" spans="1:10" ht="15.75" x14ac:dyDescent="0.25">
      <c r="A11" s="207" t="s">
        <v>36</v>
      </c>
      <c r="B11" s="204"/>
      <c r="C11" s="204"/>
      <c r="D11" s="204"/>
      <c r="E11" s="208"/>
      <c r="F11" s="109">
        <v>595510</v>
      </c>
      <c r="G11" s="109">
        <v>609210</v>
      </c>
      <c r="H11" s="112">
        <v>611210</v>
      </c>
      <c r="I11" s="87"/>
      <c r="J11" s="87"/>
    </row>
    <row r="12" spans="1:10" ht="15.75" x14ac:dyDescent="0.25">
      <c r="A12" s="206" t="s">
        <v>37</v>
      </c>
      <c r="B12" s="205"/>
      <c r="C12" s="205"/>
      <c r="D12" s="205"/>
      <c r="E12" s="205"/>
      <c r="F12" s="109">
        <v>39800</v>
      </c>
      <c r="G12" s="109">
        <v>43800</v>
      </c>
      <c r="H12" s="112">
        <v>41800</v>
      </c>
      <c r="I12" s="87"/>
      <c r="J12" s="87"/>
    </row>
    <row r="13" spans="1:10" ht="15.75" x14ac:dyDescent="0.25">
      <c r="A13" s="209" t="s">
        <v>38</v>
      </c>
      <c r="B13" s="201"/>
      <c r="C13" s="201"/>
      <c r="D13" s="201"/>
      <c r="E13" s="201"/>
      <c r="F13" s="113">
        <f>F7-F10</f>
        <v>0</v>
      </c>
      <c r="G13" s="113">
        <f t="shared" ref="G13:H13" si="2">G7-G10</f>
        <v>0</v>
      </c>
      <c r="H13" s="113">
        <f t="shared" si="2"/>
        <v>0</v>
      </c>
      <c r="J13" s="87"/>
    </row>
    <row r="14" spans="1:10" ht="18" x14ac:dyDescent="0.2">
      <c r="A14" s="198"/>
      <c r="B14" s="210"/>
      <c r="C14" s="210"/>
      <c r="D14" s="210"/>
      <c r="E14" s="210"/>
      <c r="F14" s="211"/>
      <c r="G14" s="211"/>
      <c r="H14" s="211"/>
    </row>
    <row r="15" spans="1:10" ht="26.25" x14ac:dyDescent="0.25">
      <c r="A15" s="100"/>
      <c r="B15" s="101"/>
      <c r="C15" s="101"/>
      <c r="D15" s="102"/>
      <c r="E15" s="103"/>
      <c r="F15" s="104" t="s">
        <v>66</v>
      </c>
      <c r="G15" s="104" t="s">
        <v>67</v>
      </c>
      <c r="H15" s="105" t="s">
        <v>68</v>
      </c>
      <c r="J15" s="87"/>
    </row>
    <row r="16" spans="1:10" ht="15.75" x14ac:dyDescent="0.25">
      <c r="A16" s="212" t="s">
        <v>39</v>
      </c>
      <c r="B16" s="213"/>
      <c r="C16" s="213"/>
      <c r="D16" s="213"/>
      <c r="E16" s="214"/>
      <c r="F16" s="115">
        <v>0</v>
      </c>
      <c r="G16" s="115">
        <v>0</v>
      </c>
      <c r="H16" s="116">
        <v>0</v>
      </c>
      <c r="J16" s="87"/>
    </row>
    <row r="17" spans="1:11" ht="15.75" x14ac:dyDescent="0.25">
      <c r="A17" s="194" t="s">
        <v>40</v>
      </c>
      <c r="B17" s="195"/>
      <c r="C17" s="195"/>
      <c r="D17" s="195"/>
      <c r="E17" s="196"/>
      <c r="F17" s="117">
        <v>0</v>
      </c>
      <c r="G17" s="117">
        <v>0</v>
      </c>
      <c r="H17" s="113">
        <v>0</v>
      </c>
      <c r="J17" s="87"/>
    </row>
    <row r="18" spans="1:11" s="92" customFormat="1" ht="18" x14ac:dyDescent="0.25">
      <c r="A18" s="217"/>
      <c r="B18" s="210"/>
      <c r="C18" s="210"/>
      <c r="D18" s="210"/>
      <c r="E18" s="210"/>
      <c r="F18" s="211"/>
      <c r="G18" s="211"/>
      <c r="H18" s="211"/>
      <c r="J18" s="118"/>
    </row>
    <row r="19" spans="1:11" s="92" customFormat="1" ht="26.25" x14ac:dyDescent="0.25">
      <c r="A19" s="100"/>
      <c r="B19" s="101"/>
      <c r="C19" s="101"/>
      <c r="D19" s="102"/>
      <c r="E19" s="103"/>
      <c r="F19" s="104" t="s">
        <v>66</v>
      </c>
      <c r="G19" s="104" t="s">
        <v>67</v>
      </c>
      <c r="H19" s="105" t="s">
        <v>68</v>
      </c>
      <c r="J19" s="118"/>
      <c r="K19" s="118"/>
    </row>
    <row r="20" spans="1:11" s="92" customFormat="1" ht="18" x14ac:dyDescent="0.25">
      <c r="A20" s="203" t="s">
        <v>41</v>
      </c>
      <c r="B20" s="204"/>
      <c r="C20" s="204"/>
      <c r="D20" s="204"/>
      <c r="E20" s="204"/>
      <c r="F20" s="109">
        <v>0</v>
      </c>
      <c r="G20" s="109">
        <v>0</v>
      </c>
      <c r="H20" s="109">
        <v>0</v>
      </c>
      <c r="J20" s="118"/>
    </row>
    <row r="21" spans="1:11" s="92" customFormat="1" ht="18" x14ac:dyDescent="0.25">
      <c r="A21" s="203" t="s">
        <v>42</v>
      </c>
      <c r="B21" s="204"/>
      <c r="C21" s="204"/>
      <c r="D21" s="204"/>
      <c r="E21" s="204"/>
      <c r="F21" s="109">
        <v>0</v>
      </c>
      <c r="G21" s="109">
        <v>0</v>
      </c>
      <c r="H21" s="109">
        <v>0</v>
      </c>
    </row>
    <row r="22" spans="1:11" s="92" customFormat="1" ht="18" x14ac:dyDescent="0.25">
      <c r="A22" s="209" t="s">
        <v>43</v>
      </c>
      <c r="B22" s="201"/>
      <c r="C22" s="201"/>
      <c r="D22" s="201"/>
      <c r="E22" s="201"/>
      <c r="F22" s="107"/>
      <c r="G22" s="107"/>
      <c r="H22" s="107"/>
      <c r="J22" s="119"/>
      <c r="K22" s="118"/>
    </row>
    <row r="23" spans="1:11" s="92" customFormat="1" ht="18" x14ac:dyDescent="0.25">
      <c r="A23" s="217"/>
      <c r="B23" s="210"/>
      <c r="C23" s="210"/>
      <c r="D23" s="210"/>
      <c r="E23" s="210"/>
      <c r="F23" s="211"/>
      <c r="G23" s="211"/>
      <c r="H23" s="211"/>
    </row>
    <row r="24" spans="1:11" s="92" customFormat="1" ht="18" x14ac:dyDescent="0.25">
      <c r="A24" s="207" t="s">
        <v>44</v>
      </c>
      <c r="B24" s="204"/>
      <c r="C24" s="204"/>
      <c r="D24" s="204"/>
      <c r="E24" s="204"/>
      <c r="F24" s="109">
        <v>0</v>
      </c>
      <c r="G24" s="109">
        <v>0</v>
      </c>
      <c r="H24" s="109">
        <v>0</v>
      </c>
    </row>
    <row r="25" spans="1:11" s="92" customFormat="1" ht="18" x14ac:dyDescent="0.25">
      <c r="A25" s="120"/>
      <c r="B25" s="99"/>
      <c r="C25" s="99"/>
      <c r="D25" s="99"/>
      <c r="E25" s="99"/>
    </row>
    <row r="26" spans="1:11" ht="42" customHeight="1" x14ac:dyDescent="0.25">
      <c r="A26" s="215" t="s">
        <v>45</v>
      </c>
      <c r="B26" s="216"/>
      <c r="C26" s="216"/>
      <c r="D26" s="216"/>
      <c r="E26" s="216"/>
      <c r="F26" s="216"/>
      <c r="G26" s="216"/>
      <c r="H26" s="216"/>
    </row>
    <row r="27" spans="1:11" x14ac:dyDescent="0.2">
      <c r="E27" s="121"/>
    </row>
    <row r="31" spans="1:11" x14ac:dyDescent="0.2">
      <c r="F31" s="87"/>
      <c r="G31" s="87"/>
      <c r="H31" s="87"/>
    </row>
    <row r="32" spans="1:11" x14ac:dyDescent="0.2">
      <c r="F32" s="87"/>
      <c r="G32" s="87"/>
      <c r="H32" s="87"/>
    </row>
    <row r="33" spans="5:8" x14ac:dyDescent="0.2">
      <c r="E33" s="122"/>
      <c r="F33" s="89"/>
      <c r="G33" s="89"/>
      <c r="H33" s="89"/>
    </row>
    <row r="34" spans="5:8" x14ac:dyDescent="0.2">
      <c r="E34" s="122"/>
      <c r="F34" s="87"/>
      <c r="G34" s="87"/>
      <c r="H34" s="87"/>
    </row>
    <row r="35" spans="5:8" x14ac:dyDescent="0.2">
      <c r="E35" s="122"/>
      <c r="F35" s="87"/>
      <c r="G35" s="87"/>
      <c r="H35" s="87"/>
    </row>
    <row r="36" spans="5:8" x14ac:dyDescent="0.2">
      <c r="E36" s="122"/>
      <c r="F36" s="87"/>
      <c r="G36" s="87"/>
      <c r="H36" s="87"/>
    </row>
    <row r="37" spans="5:8" x14ac:dyDescent="0.2">
      <c r="E37" s="122"/>
      <c r="F37" s="87"/>
      <c r="G37" s="87"/>
      <c r="H37" s="87"/>
    </row>
    <row r="38" spans="5:8" x14ac:dyDescent="0.2">
      <c r="E38" s="122"/>
    </row>
    <row r="43" spans="5:8" x14ac:dyDescent="0.2">
      <c r="F43" s="87"/>
    </row>
    <row r="44" spans="5:8" x14ac:dyDescent="0.2">
      <c r="F44" s="87"/>
    </row>
    <row r="45" spans="5:8" x14ac:dyDescent="0.2">
      <c r="F45" s="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H173"/>
  <sheetViews>
    <sheetView topLeftCell="A43" workbookViewId="0">
      <selection activeCell="C21" sqref="C21"/>
    </sheetView>
  </sheetViews>
  <sheetFormatPr defaultColWidth="11.42578125" defaultRowHeight="12.75" x14ac:dyDescent="0.2"/>
  <cols>
    <col min="1" max="1" width="16" style="62" customWidth="1"/>
    <col min="2" max="3" width="17.5703125" style="62" customWidth="1"/>
    <col min="4" max="4" width="17.5703125" style="93" customWidth="1"/>
    <col min="5" max="5" width="16" style="1" customWidth="1"/>
    <col min="6" max="6" width="15" style="1" customWidth="1"/>
    <col min="7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256" width="11.42578125" style="1"/>
    <col min="257" max="257" width="16" style="1" customWidth="1"/>
    <col min="258" max="264" width="17.5703125" style="1" customWidth="1"/>
    <col min="265" max="265" width="7.85546875" style="1" customWidth="1"/>
    <col min="266" max="266" width="14.28515625" style="1" customWidth="1"/>
    <col min="267" max="267" width="7.85546875" style="1" customWidth="1"/>
    <col min="268" max="512" width="11.42578125" style="1"/>
    <col min="513" max="513" width="16" style="1" customWidth="1"/>
    <col min="514" max="520" width="17.5703125" style="1" customWidth="1"/>
    <col min="521" max="521" width="7.85546875" style="1" customWidth="1"/>
    <col min="522" max="522" width="14.28515625" style="1" customWidth="1"/>
    <col min="523" max="523" width="7.85546875" style="1" customWidth="1"/>
    <col min="524" max="768" width="11.42578125" style="1"/>
    <col min="769" max="769" width="16" style="1" customWidth="1"/>
    <col min="770" max="776" width="17.5703125" style="1" customWidth="1"/>
    <col min="777" max="777" width="7.85546875" style="1" customWidth="1"/>
    <col min="778" max="778" width="14.28515625" style="1" customWidth="1"/>
    <col min="779" max="779" width="7.85546875" style="1" customWidth="1"/>
    <col min="780" max="1024" width="11.42578125" style="1"/>
    <col min="1025" max="1025" width="16" style="1" customWidth="1"/>
    <col min="1026" max="1032" width="17.5703125" style="1" customWidth="1"/>
    <col min="1033" max="1033" width="7.85546875" style="1" customWidth="1"/>
    <col min="1034" max="1034" width="14.28515625" style="1" customWidth="1"/>
    <col min="1035" max="1035" width="7.85546875" style="1" customWidth="1"/>
    <col min="1036" max="1280" width="11.42578125" style="1"/>
    <col min="1281" max="1281" width="16" style="1" customWidth="1"/>
    <col min="1282" max="1288" width="17.5703125" style="1" customWidth="1"/>
    <col min="1289" max="1289" width="7.85546875" style="1" customWidth="1"/>
    <col min="1290" max="1290" width="14.28515625" style="1" customWidth="1"/>
    <col min="1291" max="1291" width="7.85546875" style="1" customWidth="1"/>
    <col min="1292" max="1536" width="11.42578125" style="1"/>
    <col min="1537" max="1537" width="16" style="1" customWidth="1"/>
    <col min="1538" max="1544" width="17.5703125" style="1" customWidth="1"/>
    <col min="1545" max="1545" width="7.85546875" style="1" customWidth="1"/>
    <col min="1546" max="1546" width="14.28515625" style="1" customWidth="1"/>
    <col min="1547" max="1547" width="7.85546875" style="1" customWidth="1"/>
    <col min="1548" max="1792" width="11.42578125" style="1"/>
    <col min="1793" max="1793" width="16" style="1" customWidth="1"/>
    <col min="1794" max="1800" width="17.5703125" style="1" customWidth="1"/>
    <col min="1801" max="1801" width="7.85546875" style="1" customWidth="1"/>
    <col min="1802" max="1802" width="14.28515625" style="1" customWidth="1"/>
    <col min="1803" max="1803" width="7.85546875" style="1" customWidth="1"/>
    <col min="1804" max="2048" width="11.42578125" style="1"/>
    <col min="2049" max="2049" width="16" style="1" customWidth="1"/>
    <col min="2050" max="2056" width="17.5703125" style="1" customWidth="1"/>
    <col min="2057" max="2057" width="7.85546875" style="1" customWidth="1"/>
    <col min="2058" max="2058" width="14.28515625" style="1" customWidth="1"/>
    <col min="2059" max="2059" width="7.85546875" style="1" customWidth="1"/>
    <col min="2060" max="2304" width="11.42578125" style="1"/>
    <col min="2305" max="2305" width="16" style="1" customWidth="1"/>
    <col min="2306" max="2312" width="17.5703125" style="1" customWidth="1"/>
    <col min="2313" max="2313" width="7.85546875" style="1" customWidth="1"/>
    <col min="2314" max="2314" width="14.28515625" style="1" customWidth="1"/>
    <col min="2315" max="2315" width="7.85546875" style="1" customWidth="1"/>
    <col min="2316" max="2560" width="11.42578125" style="1"/>
    <col min="2561" max="2561" width="16" style="1" customWidth="1"/>
    <col min="2562" max="2568" width="17.5703125" style="1" customWidth="1"/>
    <col min="2569" max="2569" width="7.85546875" style="1" customWidth="1"/>
    <col min="2570" max="2570" width="14.28515625" style="1" customWidth="1"/>
    <col min="2571" max="2571" width="7.85546875" style="1" customWidth="1"/>
    <col min="2572" max="2816" width="11.42578125" style="1"/>
    <col min="2817" max="2817" width="16" style="1" customWidth="1"/>
    <col min="2818" max="2824" width="17.5703125" style="1" customWidth="1"/>
    <col min="2825" max="2825" width="7.85546875" style="1" customWidth="1"/>
    <col min="2826" max="2826" width="14.28515625" style="1" customWidth="1"/>
    <col min="2827" max="2827" width="7.85546875" style="1" customWidth="1"/>
    <col min="2828" max="3072" width="11.42578125" style="1"/>
    <col min="3073" max="3073" width="16" style="1" customWidth="1"/>
    <col min="3074" max="3080" width="17.5703125" style="1" customWidth="1"/>
    <col min="3081" max="3081" width="7.85546875" style="1" customWidth="1"/>
    <col min="3082" max="3082" width="14.28515625" style="1" customWidth="1"/>
    <col min="3083" max="3083" width="7.85546875" style="1" customWidth="1"/>
    <col min="3084" max="3328" width="11.42578125" style="1"/>
    <col min="3329" max="3329" width="16" style="1" customWidth="1"/>
    <col min="3330" max="3336" width="17.5703125" style="1" customWidth="1"/>
    <col min="3337" max="3337" width="7.85546875" style="1" customWidth="1"/>
    <col min="3338" max="3338" width="14.28515625" style="1" customWidth="1"/>
    <col min="3339" max="3339" width="7.85546875" style="1" customWidth="1"/>
    <col min="3340" max="3584" width="11.42578125" style="1"/>
    <col min="3585" max="3585" width="16" style="1" customWidth="1"/>
    <col min="3586" max="3592" width="17.5703125" style="1" customWidth="1"/>
    <col min="3593" max="3593" width="7.85546875" style="1" customWidth="1"/>
    <col min="3594" max="3594" width="14.28515625" style="1" customWidth="1"/>
    <col min="3595" max="3595" width="7.85546875" style="1" customWidth="1"/>
    <col min="3596" max="3840" width="11.42578125" style="1"/>
    <col min="3841" max="3841" width="16" style="1" customWidth="1"/>
    <col min="3842" max="3848" width="17.5703125" style="1" customWidth="1"/>
    <col min="3849" max="3849" width="7.85546875" style="1" customWidth="1"/>
    <col min="3850" max="3850" width="14.28515625" style="1" customWidth="1"/>
    <col min="3851" max="3851" width="7.85546875" style="1" customWidth="1"/>
    <col min="3852" max="4096" width="11.42578125" style="1"/>
    <col min="4097" max="4097" width="16" style="1" customWidth="1"/>
    <col min="4098" max="4104" width="17.5703125" style="1" customWidth="1"/>
    <col min="4105" max="4105" width="7.85546875" style="1" customWidth="1"/>
    <col min="4106" max="4106" width="14.28515625" style="1" customWidth="1"/>
    <col min="4107" max="4107" width="7.85546875" style="1" customWidth="1"/>
    <col min="4108" max="4352" width="11.42578125" style="1"/>
    <col min="4353" max="4353" width="16" style="1" customWidth="1"/>
    <col min="4354" max="4360" width="17.5703125" style="1" customWidth="1"/>
    <col min="4361" max="4361" width="7.85546875" style="1" customWidth="1"/>
    <col min="4362" max="4362" width="14.28515625" style="1" customWidth="1"/>
    <col min="4363" max="4363" width="7.85546875" style="1" customWidth="1"/>
    <col min="4364" max="4608" width="11.42578125" style="1"/>
    <col min="4609" max="4609" width="16" style="1" customWidth="1"/>
    <col min="4610" max="4616" width="17.5703125" style="1" customWidth="1"/>
    <col min="4617" max="4617" width="7.85546875" style="1" customWidth="1"/>
    <col min="4618" max="4618" width="14.28515625" style="1" customWidth="1"/>
    <col min="4619" max="4619" width="7.85546875" style="1" customWidth="1"/>
    <col min="4620" max="4864" width="11.42578125" style="1"/>
    <col min="4865" max="4865" width="16" style="1" customWidth="1"/>
    <col min="4866" max="4872" width="17.5703125" style="1" customWidth="1"/>
    <col min="4873" max="4873" width="7.85546875" style="1" customWidth="1"/>
    <col min="4874" max="4874" width="14.28515625" style="1" customWidth="1"/>
    <col min="4875" max="4875" width="7.85546875" style="1" customWidth="1"/>
    <col min="4876" max="5120" width="11.42578125" style="1"/>
    <col min="5121" max="5121" width="16" style="1" customWidth="1"/>
    <col min="5122" max="5128" width="17.5703125" style="1" customWidth="1"/>
    <col min="5129" max="5129" width="7.85546875" style="1" customWidth="1"/>
    <col min="5130" max="5130" width="14.28515625" style="1" customWidth="1"/>
    <col min="5131" max="5131" width="7.85546875" style="1" customWidth="1"/>
    <col min="5132" max="5376" width="11.42578125" style="1"/>
    <col min="5377" max="5377" width="16" style="1" customWidth="1"/>
    <col min="5378" max="5384" width="17.5703125" style="1" customWidth="1"/>
    <col min="5385" max="5385" width="7.85546875" style="1" customWidth="1"/>
    <col min="5386" max="5386" width="14.28515625" style="1" customWidth="1"/>
    <col min="5387" max="5387" width="7.85546875" style="1" customWidth="1"/>
    <col min="5388" max="5632" width="11.42578125" style="1"/>
    <col min="5633" max="5633" width="16" style="1" customWidth="1"/>
    <col min="5634" max="5640" width="17.5703125" style="1" customWidth="1"/>
    <col min="5641" max="5641" width="7.85546875" style="1" customWidth="1"/>
    <col min="5642" max="5642" width="14.28515625" style="1" customWidth="1"/>
    <col min="5643" max="5643" width="7.85546875" style="1" customWidth="1"/>
    <col min="5644" max="5888" width="11.42578125" style="1"/>
    <col min="5889" max="5889" width="16" style="1" customWidth="1"/>
    <col min="5890" max="5896" width="17.5703125" style="1" customWidth="1"/>
    <col min="5897" max="5897" width="7.85546875" style="1" customWidth="1"/>
    <col min="5898" max="5898" width="14.28515625" style="1" customWidth="1"/>
    <col min="5899" max="5899" width="7.85546875" style="1" customWidth="1"/>
    <col min="5900" max="6144" width="11.42578125" style="1"/>
    <col min="6145" max="6145" width="16" style="1" customWidth="1"/>
    <col min="6146" max="6152" width="17.5703125" style="1" customWidth="1"/>
    <col min="6153" max="6153" width="7.85546875" style="1" customWidth="1"/>
    <col min="6154" max="6154" width="14.28515625" style="1" customWidth="1"/>
    <col min="6155" max="6155" width="7.85546875" style="1" customWidth="1"/>
    <col min="6156" max="6400" width="11.42578125" style="1"/>
    <col min="6401" max="6401" width="16" style="1" customWidth="1"/>
    <col min="6402" max="6408" width="17.5703125" style="1" customWidth="1"/>
    <col min="6409" max="6409" width="7.85546875" style="1" customWidth="1"/>
    <col min="6410" max="6410" width="14.28515625" style="1" customWidth="1"/>
    <col min="6411" max="6411" width="7.85546875" style="1" customWidth="1"/>
    <col min="6412" max="6656" width="11.42578125" style="1"/>
    <col min="6657" max="6657" width="16" style="1" customWidth="1"/>
    <col min="6658" max="6664" width="17.5703125" style="1" customWidth="1"/>
    <col min="6665" max="6665" width="7.85546875" style="1" customWidth="1"/>
    <col min="6666" max="6666" width="14.28515625" style="1" customWidth="1"/>
    <col min="6667" max="6667" width="7.85546875" style="1" customWidth="1"/>
    <col min="6668" max="6912" width="11.42578125" style="1"/>
    <col min="6913" max="6913" width="16" style="1" customWidth="1"/>
    <col min="6914" max="6920" width="17.5703125" style="1" customWidth="1"/>
    <col min="6921" max="6921" width="7.85546875" style="1" customWidth="1"/>
    <col min="6922" max="6922" width="14.28515625" style="1" customWidth="1"/>
    <col min="6923" max="6923" width="7.85546875" style="1" customWidth="1"/>
    <col min="6924" max="7168" width="11.42578125" style="1"/>
    <col min="7169" max="7169" width="16" style="1" customWidth="1"/>
    <col min="7170" max="7176" width="17.5703125" style="1" customWidth="1"/>
    <col min="7177" max="7177" width="7.85546875" style="1" customWidth="1"/>
    <col min="7178" max="7178" width="14.28515625" style="1" customWidth="1"/>
    <col min="7179" max="7179" width="7.85546875" style="1" customWidth="1"/>
    <col min="7180" max="7424" width="11.42578125" style="1"/>
    <col min="7425" max="7425" width="16" style="1" customWidth="1"/>
    <col min="7426" max="7432" width="17.5703125" style="1" customWidth="1"/>
    <col min="7433" max="7433" width="7.85546875" style="1" customWidth="1"/>
    <col min="7434" max="7434" width="14.28515625" style="1" customWidth="1"/>
    <col min="7435" max="7435" width="7.85546875" style="1" customWidth="1"/>
    <col min="7436" max="7680" width="11.42578125" style="1"/>
    <col min="7681" max="7681" width="16" style="1" customWidth="1"/>
    <col min="7682" max="7688" width="17.5703125" style="1" customWidth="1"/>
    <col min="7689" max="7689" width="7.85546875" style="1" customWidth="1"/>
    <col min="7690" max="7690" width="14.28515625" style="1" customWidth="1"/>
    <col min="7691" max="7691" width="7.85546875" style="1" customWidth="1"/>
    <col min="7692" max="7936" width="11.42578125" style="1"/>
    <col min="7937" max="7937" width="16" style="1" customWidth="1"/>
    <col min="7938" max="7944" width="17.5703125" style="1" customWidth="1"/>
    <col min="7945" max="7945" width="7.85546875" style="1" customWidth="1"/>
    <col min="7946" max="7946" width="14.28515625" style="1" customWidth="1"/>
    <col min="7947" max="7947" width="7.85546875" style="1" customWidth="1"/>
    <col min="7948" max="8192" width="11.42578125" style="1"/>
    <col min="8193" max="8193" width="16" style="1" customWidth="1"/>
    <col min="8194" max="8200" width="17.5703125" style="1" customWidth="1"/>
    <col min="8201" max="8201" width="7.85546875" style="1" customWidth="1"/>
    <col min="8202" max="8202" width="14.28515625" style="1" customWidth="1"/>
    <col min="8203" max="8203" width="7.85546875" style="1" customWidth="1"/>
    <col min="8204" max="8448" width="11.42578125" style="1"/>
    <col min="8449" max="8449" width="16" style="1" customWidth="1"/>
    <col min="8450" max="8456" width="17.5703125" style="1" customWidth="1"/>
    <col min="8457" max="8457" width="7.85546875" style="1" customWidth="1"/>
    <col min="8458" max="8458" width="14.28515625" style="1" customWidth="1"/>
    <col min="8459" max="8459" width="7.85546875" style="1" customWidth="1"/>
    <col min="8460" max="8704" width="11.42578125" style="1"/>
    <col min="8705" max="8705" width="16" style="1" customWidth="1"/>
    <col min="8706" max="8712" width="17.5703125" style="1" customWidth="1"/>
    <col min="8713" max="8713" width="7.85546875" style="1" customWidth="1"/>
    <col min="8714" max="8714" width="14.28515625" style="1" customWidth="1"/>
    <col min="8715" max="8715" width="7.85546875" style="1" customWidth="1"/>
    <col min="8716" max="8960" width="11.42578125" style="1"/>
    <col min="8961" max="8961" width="16" style="1" customWidth="1"/>
    <col min="8962" max="8968" width="17.5703125" style="1" customWidth="1"/>
    <col min="8969" max="8969" width="7.85546875" style="1" customWidth="1"/>
    <col min="8970" max="8970" width="14.28515625" style="1" customWidth="1"/>
    <col min="8971" max="8971" width="7.85546875" style="1" customWidth="1"/>
    <col min="8972" max="9216" width="11.42578125" style="1"/>
    <col min="9217" max="9217" width="16" style="1" customWidth="1"/>
    <col min="9218" max="9224" width="17.5703125" style="1" customWidth="1"/>
    <col min="9225" max="9225" width="7.85546875" style="1" customWidth="1"/>
    <col min="9226" max="9226" width="14.28515625" style="1" customWidth="1"/>
    <col min="9227" max="9227" width="7.85546875" style="1" customWidth="1"/>
    <col min="9228" max="9472" width="11.42578125" style="1"/>
    <col min="9473" max="9473" width="16" style="1" customWidth="1"/>
    <col min="9474" max="9480" width="17.5703125" style="1" customWidth="1"/>
    <col min="9481" max="9481" width="7.85546875" style="1" customWidth="1"/>
    <col min="9482" max="9482" width="14.28515625" style="1" customWidth="1"/>
    <col min="9483" max="9483" width="7.85546875" style="1" customWidth="1"/>
    <col min="9484" max="9728" width="11.42578125" style="1"/>
    <col min="9729" max="9729" width="16" style="1" customWidth="1"/>
    <col min="9730" max="9736" width="17.5703125" style="1" customWidth="1"/>
    <col min="9737" max="9737" width="7.85546875" style="1" customWidth="1"/>
    <col min="9738" max="9738" width="14.28515625" style="1" customWidth="1"/>
    <col min="9739" max="9739" width="7.85546875" style="1" customWidth="1"/>
    <col min="9740" max="9984" width="11.42578125" style="1"/>
    <col min="9985" max="9985" width="16" style="1" customWidth="1"/>
    <col min="9986" max="9992" width="17.5703125" style="1" customWidth="1"/>
    <col min="9993" max="9993" width="7.85546875" style="1" customWidth="1"/>
    <col min="9994" max="9994" width="14.28515625" style="1" customWidth="1"/>
    <col min="9995" max="9995" width="7.85546875" style="1" customWidth="1"/>
    <col min="9996" max="10240" width="11.42578125" style="1"/>
    <col min="10241" max="10241" width="16" style="1" customWidth="1"/>
    <col min="10242" max="10248" width="17.5703125" style="1" customWidth="1"/>
    <col min="10249" max="10249" width="7.85546875" style="1" customWidth="1"/>
    <col min="10250" max="10250" width="14.28515625" style="1" customWidth="1"/>
    <col min="10251" max="10251" width="7.85546875" style="1" customWidth="1"/>
    <col min="10252" max="10496" width="11.42578125" style="1"/>
    <col min="10497" max="10497" width="16" style="1" customWidth="1"/>
    <col min="10498" max="10504" width="17.5703125" style="1" customWidth="1"/>
    <col min="10505" max="10505" width="7.85546875" style="1" customWidth="1"/>
    <col min="10506" max="10506" width="14.28515625" style="1" customWidth="1"/>
    <col min="10507" max="10507" width="7.85546875" style="1" customWidth="1"/>
    <col min="10508" max="10752" width="11.42578125" style="1"/>
    <col min="10753" max="10753" width="16" style="1" customWidth="1"/>
    <col min="10754" max="10760" width="17.5703125" style="1" customWidth="1"/>
    <col min="10761" max="10761" width="7.85546875" style="1" customWidth="1"/>
    <col min="10762" max="10762" width="14.28515625" style="1" customWidth="1"/>
    <col min="10763" max="10763" width="7.85546875" style="1" customWidth="1"/>
    <col min="10764" max="11008" width="11.42578125" style="1"/>
    <col min="11009" max="11009" width="16" style="1" customWidth="1"/>
    <col min="11010" max="11016" width="17.5703125" style="1" customWidth="1"/>
    <col min="11017" max="11017" width="7.85546875" style="1" customWidth="1"/>
    <col min="11018" max="11018" width="14.28515625" style="1" customWidth="1"/>
    <col min="11019" max="11019" width="7.85546875" style="1" customWidth="1"/>
    <col min="11020" max="11264" width="11.42578125" style="1"/>
    <col min="11265" max="11265" width="16" style="1" customWidth="1"/>
    <col min="11266" max="11272" width="17.5703125" style="1" customWidth="1"/>
    <col min="11273" max="11273" width="7.85546875" style="1" customWidth="1"/>
    <col min="11274" max="11274" width="14.28515625" style="1" customWidth="1"/>
    <col min="11275" max="11275" width="7.85546875" style="1" customWidth="1"/>
    <col min="11276" max="11520" width="11.42578125" style="1"/>
    <col min="11521" max="11521" width="16" style="1" customWidth="1"/>
    <col min="11522" max="11528" width="17.5703125" style="1" customWidth="1"/>
    <col min="11529" max="11529" width="7.85546875" style="1" customWidth="1"/>
    <col min="11530" max="11530" width="14.28515625" style="1" customWidth="1"/>
    <col min="11531" max="11531" width="7.85546875" style="1" customWidth="1"/>
    <col min="11532" max="11776" width="11.42578125" style="1"/>
    <col min="11777" max="11777" width="16" style="1" customWidth="1"/>
    <col min="11778" max="11784" width="17.5703125" style="1" customWidth="1"/>
    <col min="11785" max="11785" width="7.85546875" style="1" customWidth="1"/>
    <col min="11786" max="11786" width="14.28515625" style="1" customWidth="1"/>
    <col min="11787" max="11787" width="7.85546875" style="1" customWidth="1"/>
    <col min="11788" max="12032" width="11.42578125" style="1"/>
    <col min="12033" max="12033" width="16" style="1" customWidth="1"/>
    <col min="12034" max="12040" width="17.5703125" style="1" customWidth="1"/>
    <col min="12041" max="12041" width="7.85546875" style="1" customWidth="1"/>
    <col min="12042" max="12042" width="14.28515625" style="1" customWidth="1"/>
    <col min="12043" max="12043" width="7.85546875" style="1" customWidth="1"/>
    <col min="12044" max="12288" width="11.42578125" style="1"/>
    <col min="12289" max="12289" width="16" style="1" customWidth="1"/>
    <col min="12290" max="12296" width="17.5703125" style="1" customWidth="1"/>
    <col min="12297" max="12297" width="7.85546875" style="1" customWidth="1"/>
    <col min="12298" max="12298" width="14.28515625" style="1" customWidth="1"/>
    <col min="12299" max="12299" width="7.85546875" style="1" customWidth="1"/>
    <col min="12300" max="12544" width="11.42578125" style="1"/>
    <col min="12545" max="12545" width="16" style="1" customWidth="1"/>
    <col min="12546" max="12552" width="17.5703125" style="1" customWidth="1"/>
    <col min="12553" max="12553" width="7.85546875" style="1" customWidth="1"/>
    <col min="12554" max="12554" width="14.28515625" style="1" customWidth="1"/>
    <col min="12555" max="12555" width="7.85546875" style="1" customWidth="1"/>
    <col min="12556" max="12800" width="11.42578125" style="1"/>
    <col min="12801" max="12801" width="16" style="1" customWidth="1"/>
    <col min="12802" max="12808" width="17.5703125" style="1" customWidth="1"/>
    <col min="12809" max="12809" width="7.85546875" style="1" customWidth="1"/>
    <col min="12810" max="12810" width="14.28515625" style="1" customWidth="1"/>
    <col min="12811" max="12811" width="7.85546875" style="1" customWidth="1"/>
    <col min="12812" max="13056" width="11.42578125" style="1"/>
    <col min="13057" max="13057" width="16" style="1" customWidth="1"/>
    <col min="13058" max="13064" width="17.5703125" style="1" customWidth="1"/>
    <col min="13065" max="13065" width="7.85546875" style="1" customWidth="1"/>
    <col min="13066" max="13066" width="14.28515625" style="1" customWidth="1"/>
    <col min="13067" max="13067" width="7.85546875" style="1" customWidth="1"/>
    <col min="13068" max="13312" width="11.42578125" style="1"/>
    <col min="13313" max="13313" width="16" style="1" customWidth="1"/>
    <col min="13314" max="13320" width="17.5703125" style="1" customWidth="1"/>
    <col min="13321" max="13321" width="7.85546875" style="1" customWidth="1"/>
    <col min="13322" max="13322" width="14.28515625" style="1" customWidth="1"/>
    <col min="13323" max="13323" width="7.85546875" style="1" customWidth="1"/>
    <col min="13324" max="13568" width="11.42578125" style="1"/>
    <col min="13569" max="13569" width="16" style="1" customWidth="1"/>
    <col min="13570" max="13576" width="17.5703125" style="1" customWidth="1"/>
    <col min="13577" max="13577" width="7.85546875" style="1" customWidth="1"/>
    <col min="13578" max="13578" width="14.28515625" style="1" customWidth="1"/>
    <col min="13579" max="13579" width="7.85546875" style="1" customWidth="1"/>
    <col min="13580" max="13824" width="11.42578125" style="1"/>
    <col min="13825" max="13825" width="16" style="1" customWidth="1"/>
    <col min="13826" max="13832" width="17.5703125" style="1" customWidth="1"/>
    <col min="13833" max="13833" width="7.85546875" style="1" customWidth="1"/>
    <col min="13834" max="13834" width="14.28515625" style="1" customWidth="1"/>
    <col min="13835" max="13835" width="7.85546875" style="1" customWidth="1"/>
    <col min="13836" max="14080" width="11.42578125" style="1"/>
    <col min="14081" max="14081" width="16" style="1" customWidth="1"/>
    <col min="14082" max="14088" width="17.5703125" style="1" customWidth="1"/>
    <col min="14089" max="14089" width="7.85546875" style="1" customWidth="1"/>
    <col min="14090" max="14090" width="14.28515625" style="1" customWidth="1"/>
    <col min="14091" max="14091" width="7.85546875" style="1" customWidth="1"/>
    <col min="14092" max="14336" width="11.42578125" style="1"/>
    <col min="14337" max="14337" width="16" style="1" customWidth="1"/>
    <col min="14338" max="14344" width="17.5703125" style="1" customWidth="1"/>
    <col min="14345" max="14345" width="7.85546875" style="1" customWidth="1"/>
    <col min="14346" max="14346" width="14.28515625" style="1" customWidth="1"/>
    <col min="14347" max="14347" width="7.85546875" style="1" customWidth="1"/>
    <col min="14348" max="14592" width="11.42578125" style="1"/>
    <col min="14593" max="14593" width="16" style="1" customWidth="1"/>
    <col min="14594" max="14600" width="17.5703125" style="1" customWidth="1"/>
    <col min="14601" max="14601" width="7.85546875" style="1" customWidth="1"/>
    <col min="14602" max="14602" width="14.28515625" style="1" customWidth="1"/>
    <col min="14603" max="14603" width="7.85546875" style="1" customWidth="1"/>
    <col min="14604" max="14848" width="11.42578125" style="1"/>
    <col min="14849" max="14849" width="16" style="1" customWidth="1"/>
    <col min="14850" max="14856" width="17.5703125" style="1" customWidth="1"/>
    <col min="14857" max="14857" width="7.85546875" style="1" customWidth="1"/>
    <col min="14858" max="14858" width="14.28515625" style="1" customWidth="1"/>
    <col min="14859" max="14859" width="7.85546875" style="1" customWidth="1"/>
    <col min="14860" max="15104" width="11.42578125" style="1"/>
    <col min="15105" max="15105" width="16" style="1" customWidth="1"/>
    <col min="15106" max="15112" width="17.5703125" style="1" customWidth="1"/>
    <col min="15113" max="15113" width="7.85546875" style="1" customWidth="1"/>
    <col min="15114" max="15114" width="14.28515625" style="1" customWidth="1"/>
    <col min="15115" max="15115" width="7.85546875" style="1" customWidth="1"/>
    <col min="15116" max="15360" width="11.42578125" style="1"/>
    <col min="15361" max="15361" width="16" style="1" customWidth="1"/>
    <col min="15362" max="15368" width="17.5703125" style="1" customWidth="1"/>
    <col min="15369" max="15369" width="7.85546875" style="1" customWidth="1"/>
    <col min="15370" max="15370" width="14.28515625" style="1" customWidth="1"/>
    <col min="15371" max="15371" width="7.85546875" style="1" customWidth="1"/>
    <col min="15372" max="15616" width="11.42578125" style="1"/>
    <col min="15617" max="15617" width="16" style="1" customWidth="1"/>
    <col min="15618" max="15624" width="17.5703125" style="1" customWidth="1"/>
    <col min="15625" max="15625" width="7.85546875" style="1" customWidth="1"/>
    <col min="15626" max="15626" width="14.28515625" style="1" customWidth="1"/>
    <col min="15627" max="15627" width="7.85546875" style="1" customWidth="1"/>
    <col min="15628" max="15872" width="11.42578125" style="1"/>
    <col min="15873" max="15873" width="16" style="1" customWidth="1"/>
    <col min="15874" max="15880" width="17.5703125" style="1" customWidth="1"/>
    <col min="15881" max="15881" width="7.85546875" style="1" customWidth="1"/>
    <col min="15882" max="15882" width="14.28515625" style="1" customWidth="1"/>
    <col min="15883" max="15883" width="7.85546875" style="1" customWidth="1"/>
    <col min="15884" max="16128" width="11.42578125" style="1"/>
    <col min="16129" max="16129" width="16" style="1" customWidth="1"/>
    <col min="16130" max="16136" width="17.5703125" style="1" customWidth="1"/>
    <col min="16137" max="16137" width="7.85546875" style="1" customWidth="1"/>
    <col min="16138" max="16138" width="14.28515625" style="1" customWidth="1"/>
    <col min="16139" max="16139" width="7.85546875" style="1" customWidth="1"/>
    <col min="16140" max="16384" width="11.42578125" style="1"/>
  </cols>
  <sheetData>
    <row r="1" spans="1:8" ht="24" customHeight="1" x14ac:dyDescent="0.2">
      <c r="A1" s="198" t="s">
        <v>21</v>
      </c>
      <c r="B1" s="198"/>
      <c r="C1" s="198"/>
      <c r="D1" s="198"/>
      <c r="E1" s="198"/>
      <c r="F1" s="198"/>
      <c r="G1" s="198"/>
      <c r="H1" s="198"/>
    </row>
    <row r="2" spans="1:8" s="18" customFormat="1" ht="13.5" thickBot="1" x14ac:dyDescent="0.25">
      <c r="A2" s="17"/>
      <c r="H2" s="19" t="s">
        <v>22</v>
      </c>
    </row>
    <row r="3" spans="1:8" s="18" customFormat="1" ht="26.25" customHeight="1" thickBot="1" x14ac:dyDescent="0.25">
      <c r="A3" s="145" t="s">
        <v>23</v>
      </c>
      <c r="B3" s="223" t="s">
        <v>27</v>
      </c>
      <c r="C3" s="224"/>
      <c r="D3" s="224"/>
      <c r="E3" s="224"/>
      <c r="F3" s="224"/>
      <c r="G3" s="224"/>
      <c r="H3" s="225"/>
    </row>
    <row r="4" spans="1:8" s="18" customFormat="1" ht="60.75" thickBot="1" x14ac:dyDescent="0.25">
      <c r="A4" s="146" t="s">
        <v>24</v>
      </c>
      <c r="B4" s="147" t="s">
        <v>73</v>
      </c>
      <c r="C4" s="148" t="s">
        <v>74</v>
      </c>
      <c r="D4" s="148" t="s">
        <v>75</v>
      </c>
      <c r="E4" s="148" t="s">
        <v>76</v>
      </c>
      <c r="F4" s="148" t="s">
        <v>77</v>
      </c>
      <c r="G4" s="148" t="s">
        <v>25</v>
      </c>
      <c r="H4" s="149" t="s">
        <v>8</v>
      </c>
    </row>
    <row r="5" spans="1:8" s="18" customFormat="1" ht="12.75" customHeight="1" x14ac:dyDescent="0.2">
      <c r="A5" s="20">
        <v>636</v>
      </c>
      <c r="B5" s="21"/>
      <c r="C5" s="22"/>
      <c r="D5" s="23"/>
      <c r="E5" s="24"/>
      <c r="F5" s="24"/>
      <c r="G5" s="25"/>
      <c r="H5" s="26"/>
    </row>
    <row r="6" spans="1:8" s="18" customFormat="1" ht="12.75" customHeight="1" x14ac:dyDescent="0.2">
      <c r="A6" s="27">
        <v>63622</v>
      </c>
      <c r="B6" s="28"/>
      <c r="C6" s="29"/>
      <c r="D6" s="30"/>
      <c r="E6" s="31">
        <v>20000</v>
      </c>
      <c r="F6" s="31"/>
      <c r="G6" s="32"/>
      <c r="H6" s="33"/>
    </row>
    <row r="7" spans="1:8" s="18" customFormat="1" ht="12.75" customHeight="1" x14ac:dyDescent="0.2">
      <c r="A7" s="27">
        <v>63623</v>
      </c>
      <c r="B7" s="28"/>
      <c r="C7" s="29"/>
      <c r="D7" s="30"/>
      <c r="E7" s="31">
        <v>5000</v>
      </c>
      <c r="F7" s="31"/>
      <c r="G7" s="32"/>
      <c r="H7" s="33"/>
    </row>
    <row r="8" spans="1:8" s="18" customFormat="1" x14ac:dyDescent="0.2">
      <c r="A8" s="34">
        <v>641</v>
      </c>
      <c r="B8" s="35"/>
      <c r="C8" s="36"/>
      <c r="D8" s="36"/>
      <c r="E8" s="36"/>
      <c r="F8" s="36"/>
      <c r="G8" s="37"/>
      <c r="H8" s="38"/>
    </row>
    <row r="9" spans="1:8" s="18" customFormat="1" x14ac:dyDescent="0.2">
      <c r="A9" s="39">
        <v>64132</v>
      </c>
      <c r="B9" s="35"/>
      <c r="C9" s="36">
        <v>10</v>
      </c>
      <c r="D9" s="36"/>
      <c r="E9" s="36"/>
      <c r="F9" s="36"/>
      <c r="G9" s="37"/>
      <c r="H9" s="38"/>
    </row>
    <row r="10" spans="1:8" s="18" customFormat="1" x14ac:dyDescent="0.2">
      <c r="A10" s="34">
        <v>652</v>
      </c>
      <c r="B10" s="35"/>
      <c r="C10" s="36"/>
      <c r="D10" s="36"/>
      <c r="E10" s="36"/>
      <c r="F10" s="36"/>
      <c r="G10" s="37"/>
      <c r="H10" s="38"/>
    </row>
    <row r="11" spans="1:8" s="18" customFormat="1" x14ac:dyDescent="0.2">
      <c r="A11" s="39">
        <v>65269</v>
      </c>
      <c r="B11" s="35"/>
      <c r="C11" s="36"/>
      <c r="D11" s="36">
        <v>16500</v>
      </c>
      <c r="E11" s="36"/>
      <c r="F11" s="36"/>
      <c r="G11" s="37"/>
      <c r="H11" s="38"/>
    </row>
    <row r="12" spans="1:8" s="18" customFormat="1" x14ac:dyDescent="0.2">
      <c r="A12" s="34">
        <v>661</v>
      </c>
      <c r="B12" s="35"/>
      <c r="C12" s="36"/>
      <c r="D12" s="36"/>
      <c r="E12" s="36"/>
      <c r="F12" s="36"/>
      <c r="G12" s="37"/>
      <c r="H12" s="38"/>
    </row>
    <row r="13" spans="1:8" s="18" customFormat="1" x14ac:dyDescent="0.2">
      <c r="A13" s="39">
        <v>66151</v>
      </c>
      <c r="B13" s="35"/>
      <c r="C13" s="36">
        <v>131800</v>
      </c>
      <c r="D13" s="36"/>
      <c r="E13" s="36"/>
      <c r="F13" s="36"/>
      <c r="G13" s="37"/>
      <c r="H13" s="38"/>
    </row>
    <row r="14" spans="1:8" s="18" customFormat="1" x14ac:dyDescent="0.2">
      <c r="A14" s="34">
        <v>663</v>
      </c>
      <c r="B14" s="35"/>
      <c r="C14" s="36"/>
      <c r="D14" s="36"/>
      <c r="E14" s="36"/>
      <c r="F14" s="36"/>
      <c r="G14" s="37"/>
      <c r="H14" s="38"/>
    </row>
    <row r="15" spans="1:8" s="18" customFormat="1" x14ac:dyDescent="0.2">
      <c r="A15" s="39">
        <v>66324</v>
      </c>
      <c r="B15" s="35"/>
      <c r="C15" s="36"/>
      <c r="D15" s="36"/>
      <c r="E15" s="36"/>
      <c r="F15" s="36">
        <v>2000</v>
      </c>
      <c r="G15" s="37"/>
      <c r="H15" s="38"/>
    </row>
    <row r="16" spans="1:8" s="18" customFormat="1" x14ac:dyDescent="0.2">
      <c r="A16" s="34">
        <v>671</v>
      </c>
      <c r="B16" s="35"/>
      <c r="C16" s="36"/>
      <c r="D16" s="36"/>
      <c r="E16" s="36"/>
      <c r="F16" s="36"/>
      <c r="G16" s="37"/>
      <c r="H16" s="38"/>
    </row>
    <row r="17" spans="1:8" s="18" customFormat="1" x14ac:dyDescent="0.2">
      <c r="A17" s="39">
        <v>67111</v>
      </c>
      <c r="B17" s="35">
        <v>450000</v>
      </c>
      <c r="C17" s="36"/>
      <c r="D17" s="36"/>
      <c r="E17" s="36"/>
      <c r="F17" s="36"/>
      <c r="G17" s="37"/>
      <c r="H17" s="38"/>
    </row>
    <row r="18" spans="1:8" s="18" customFormat="1" x14ac:dyDescent="0.2">
      <c r="A18" s="39">
        <v>67121</v>
      </c>
      <c r="B18" s="159">
        <v>10000</v>
      </c>
      <c r="C18" s="36"/>
      <c r="D18" s="36"/>
      <c r="E18" s="36"/>
      <c r="F18" s="36"/>
      <c r="G18" s="37"/>
      <c r="H18" s="38"/>
    </row>
    <row r="19" spans="1:8" s="18" customFormat="1" x14ac:dyDescent="0.2">
      <c r="A19" s="40"/>
      <c r="B19" s="41"/>
      <c r="C19" s="42"/>
      <c r="D19" s="42"/>
      <c r="E19" s="42"/>
      <c r="F19" s="42"/>
      <c r="G19" s="43"/>
      <c r="H19" s="44"/>
    </row>
    <row r="20" spans="1:8" s="18" customFormat="1" ht="13.5" thickBot="1" x14ac:dyDescent="0.25">
      <c r="A20" s="45"/>
      <c r="B20" s="46"/>
      <c r="C20" s="47"/>
      <c r="D20" s="47"/>
      <c r="E20" s="47"/>
      <c r="F20" s="47"/>
      <c r="G20" s="48"/>
      <c r="H20" s="49"/>
    </row>
    <row r="21" spans="1:8" s="18" customFormat="1" ht="30" customHeight="1" thickBot="1" x14ac:dyDescent="0.25">
      <c r="A21" s="50" t="s">
        <v>26</v>
      </c>
      <c r="B21" s="51">
        <f t="shared" ref="B21:H21" si="0">SUM(B5:B20)</f>
        <v>460000</v>
      </c>
      <c r="C21" s="51">
        <f t="shared" si="0"/>
        <v>131810</v>
      </c>
      <c r="D21" s="51">
        <f t="shared" si="0"/>
        <v>16500</v>
      </c>
      <c r="E21" s="51">
        <f t="shared" si="0"/>
        <v>25000</v>
      </c>
      <c r="F21" s="51">
        <f t="shared" si="0"/>
        <v>2000</v>
      </c>
      <c r="G21" s="51">
        <f t="shared" si="0"/>
        <v>0</v>
      </c>
      <c r="H21" s="51">
        <f t="shared" si="0"/>
        <v>0</v>
      </c>
    </row>
    <row r="22" spans="1:8" s="18" customFormat="1" ht="28.5" customHeight="1" thickBot="1" x14ac:dyDescent="0.25">
      <c r="A22" s="50" t="s">
        <v>28</v>
      </c>
      <c r="B22" s="218">
        <f>B21+C21+D21+E21+F21+G21+H21</f>
        <v>635310</v>
      </c>
      <c r="C22" s="219"/>
      <c r="D22" s="219"/>
      <c r="E22" s="219"/>
      <c r="F22" s="219"/>
      <c r="G22" s="219"/>
      <c r="H22" s="220"/>
    </row>
    <row r="23" spans="1:8" ht="13.5" thickBot="1" x14ac:dyDescent="0.25">
      <c r="A23" s="52"/>
      <c r="B23" s="52"/>
      <c r="C23" s="52"/>
      <c r="D23" s="53"/>
      <c r="E23" s="54"/>
      <c r="H23" s="19"/>
    </row>
    <row r="24" spans="1:8" ht="26.25" customHeight="1" thickBot="1" x14ac:dyDescent="0.25">
      <c r="A24" s="150" t="s">
        <v>23</v>
      </c>
      <c r="B24" s="226" t="s">
        <v>29</v>
      </c>
      <c r="C24" s="227"/>
      <c r="D24" s="227"/>
      <c r="E24" s="227"/>
      <c r="F24" s="227"/>
      <c r="G24" s="227"/>
      <c r="H24" s="228"/>
    </row>
    <row r="25" spans="1:8" ht="60.75" thickBot="1" x14ac:dyDescent="0.25">
      <c r="A25" s="151" t="s">
        <v>24</v>
      </c>
      <c r="B25" s="147" t="s">
        <v>73</v>
      </c>
      <c r="C25" s="148" t="s">
        <v>74</v>
      </c>
      <c r="D25" s="148" t="s">
        <v>75</v>
      </c>
      <c r="E25" s="148" t="s">
        <v>76</v>
      </c>
      <c r="F25" s="148" t="s">
        <v>77</v>
      </c>
      <c r="G25" s="148" t="s">
        <v>25</v>
      </c>
      <c r="H25" s="149" t="s">
        <v>8</v>
      </c>
    </row>
    <row r="26" spans="1:8" x14ac:dyDescent="0.2">
      <c r="A26" s="55">
        <v>63</v>
      </c>
      <c r="B26" s="56"/>
      <c r="C26" s="57"/>
      <c r="D26" s="58"/>
      <c r="E26" s="59">
        <v>25000</v>
      </c>
      <c r="F26" s="59"/>
      <c r="G26" s="60"/>
      <c r="H26" s="61"/>
    </row>
    <row r="27" spans="1:8" x14ac:dyDescent="0.2">
      <c r="A27" s="39">
        <v>64</v>
      </c>
      <c r="B27" s="35"/>
      <c r="C27" s="36">
        <v>10</v>
      </c>
      <c r="D27" s="36"/>
      <c r="E27" s="36"/>
      <c r="F27" s="36"/>
      <c r="G27" s="37"/>
      <c r="H27" s="38"/>
    </row>
    <row r="28" spans="1:8" x14ac:dyDescent="0.2">
      <c r="A28" s="39">
        <v>65</v>
      </c>
      <c r="B28" s="35"/>
      <c r="C28" s="36"/>
      <c r="D28" s="36">
        <v>16000</v>
      </c>
      <c r="E28" s="36"/>
      <c r="F28" s="36"/>
      <c r="G28" s="37"/>
      <c r="H28" s="38"/>
    </row>
    <row r="29" spans="1:8" x14ac:dyDescent="0.2">
      <c r="A29" s="39">
        <v>66</v>
      </c>
      <c r="B29" s="35"/>
      <c r="C29" s="36">
        <v>100000</v>
      </c>
      <c r="D29" s="36"/>
      <c r="E29" s="36"/>
      <c r="F29" s="36">
        <v>2000</v>
      </c>
      <c r="G29" s="37"/>
      <c r="H29" s="38"/>
    </row>
    <row r="30" spans="1:8" x14ac:dyDescent="0.2">
      <c r="A30" s="39">
        <v>67</v>
      </c>
      <c r="B30" s="35">
        <v>510000</v>
      </c>
      <c r="C30" s="36"/>
      <c r="D30" s="36"/>
      <c r="E30" s="36"/>
      <c r="F30" s="36"/>
      <c r="G30" s="37"/>
      <c r="H30" s="38"/>
    </row>
    <row r="31" spans="1:8" x14ac:dyDescent="0.2">
      <c r="A31" s="39"/>
      <c r="B31" s="35"/>
      <c r="C31" s="36"/>
      <c r="D31" s="36"/>
      <c r="E31" s="36"/>
      <c r="F31" s="36"/>
      <c r="G31" s="37"/>
      <c r="H31" s="38"/>
    </row>
    <row r="32" spans="1:8" x14ac:dyDescent="0.2">
      <c r="A32" s="39"/>
      <c r="B32" s="35"/>
      <c r="C32" s="36"/>
      <c r="D32" s="36"/>
      <c r="E32" s="36"/>
      <c r="F32" s="36"/>
      <c r="G32" s="37"/>
      <c r="H32" s="38"/>
    </row>
    <row r="33" spans="1:8" ht="13.5" thickBot="1" x14ac:dyDescent="0.25">
      <c r="A33" s="45"/>
      <c r="B33" s="46"/>
      <c r="C33" s="47"/>
      <c r="D33" s="47"/>
      <c r="E33" s="47"/>
      <c r="F33" s="47"/>
      <c r="G33" s="48"/>
      <c r="H33" s="49"/>
    </row>
    <row r="34" spans="1:8" s="18" customFormat="1" ht="30" customHeight="1" thickBot="1" x14ac:dyDescent="0.25">
      <c r="A34" s="50" t="s">
        <v>26</v>
      </c>
      <c r="B34" s="51">
        <f>SUM(B26:B33)</f>
        <v>510000</v>
      </c>
      <c r="C34" s="51">
        <f t="shared" ref="C34:H34" si="1">SUM(C26:C33)</f>
        <v>100010</v>
      </c>
      <c r="D34" s="51">
        <f t="shared" si="1"/>
        <v>16000</v>
      </c>
      <c r="E34" s="51">
        <f t="shared" si="1"/>
        <v>25000</v>
      </c>
      <c r="F34" s="51">
        <f t="shared" si="1"/>
        <v>2000</v>
      </c>
      <c r="G34" s="51">
        <f t="shared" si="1"/>
        <v>0</v>
      </c>
      <c r="H34" s="51">
        <f t="shared" si="1"/>
        <v>0</v>
      </c>
    </row>
    <row r="35" spans="1:8" s="18" customFormat="1" ht="28.5" customHeight="1" thickBot="1" x14ac:dyDescent="0.25">
      <c r="A35" s="50" t="s">
        <v>30</v>
      </c>
      <c r="B35" s="218">
        <f>B34+C34+D34+E34+F34+G34+H34</f>
        <v>653010</v>
      </c>
      <c r="C35" s="219"/>
      <c r="D35" s="219"/>
      <c r="E35" s="219"/>
      <c r="F35" s="219"/>
      <c r="G35" s="219"/>
      <c r="H35" s="220"/>
    </row>
    <row r="36" spans="1:8" ht="13.5" thickBot="1" x14ac:dyDescent="0.25">
      <c r="D36" s="63"/>
      <c r="E36" s="64"/>
    </row>
    <row r="37" spans="1:8" ht="26.25" customHeight="1" thickBot="1" x14ac:dyDescent="0.25">
      <c r="A37" s="150" t="s">
        <v>23</v>
      </c>
      <c r="B37" s="229" t="s">
        <v>69</v>
      </c>
      <c r="C37" s="230"/>
      <c r="D37" s="230"/>
      <c r="E37" s="230"/>
      <c r="F37" s="230"/>
      <c r="G37" s="230"/>
      <c r="H37" s="231"/>
    </row>
    <row r="38" spans="1:8" ht="60.75" thickBot="1" x14ac:dyDescent="0.25">
      <c r="A38" s="151" t="s">
        <v>24</v>
      </c>
      <c r="B38" s="147" t="s">
        <v>73</v>
      </c>
      <c r="C38" s="148" t="s">
        <v>74</v>
      </c>
      <c r="D38" s="148" t="s">
        <v>75</v>
      </c>
      <c r="E38" s="148" t="s">
        <v>76</v>
      </c>
      <c r="F38" s="148" t="s">
        <v>77</v>
      </c>
      <c r="G38" s="148" t="s">
        <v>25</v>
      </c>
      <c r="H38" s="149" t="s">
        <v>8</v>
      </c>
    </row>
    <row r="39" spans="1:8" x14ac:dyDescent="0.2">
      <c r="A39" s="55">
        <v>63</v>
      </c>
      <c r="B39" s="56"/>
      <c r="C39" s="57"/>
      <c r="D39" s="58"/>
      <c r="E39" s="59">
        <v>25000</v>
      </c>
      <c r="F39" s="59"/>
      <c r="G39" s="60"/>
      <c r="H39" s="61"/>
    </row>
    <row r="40" spans="1:8" x14ac:dyDescent="0.2">
      <c r="A40" s="39">
        <v>64</v>
      </c>
      <c r="B40" s="35"/>
      <c r="C40" s="36">
        <v>10</v>
      </c>
      <c r="D40" s="36"/>
      <c r="E40" s="36"/>
      <c r="F40" s="36"/>
      <c r="G40" s="37"/>
      <c r="H40" s="38"/>
    </row>
    <row r="41" spans="1:8" x14ac:dyDescent="0.2">
      <c r="A41" s="39">
        <v>65</v>
      </c>
      <c r="B41" s="35"/>
      <c r="C41" s="36"/>
      <c r="D41" s="36">
        <v>16500</v>
      </c>
      <c r="E41" s="36"/>
      <c r="F41" s="36"/>
      <c r="G41" s="37"/>
      <c r="H41" s="38"/>
    </row>
    <row r="42" spans="1:8" x14ac:dyDescent="0.2">
      <c r="A42" s="39">
        <v>66</v>
      </c>
      <c r="B42" s="35"/>
      <c r="C42" s="36">
        <v>100000</v>
      </c>
      <c r="D42" s="36"/>
      <c r="E42" s="36"/>
      <c r="F42" s="36">
        <v>2000</v>
      </c>
      <c r="G42" s="37"/>
      <c r="H42" s="38"/>
    </row>
    <row r="43" spans="1:8" x14ac:dyDescent="0.2">
      <c r="A43" s="39">
        <v>67</v>
      </c>
      <c r="B43" s="35">
        <v>510000</v>
      </c>
      <c r="C43" s="36"/>
      <c r="D43" s="36"/>
      <c r="E43" s="36"/>
      <c r="F43" s="36"/>
      <c r="G43" s="37"/>
      <c r="H43" s="38"/>
    </row>
    <row r="44" spans="1:8" ht="13.5" customHeight="1" x14ac:dyDescent="0.2">
      <c r="A44" s="39"/>
      <c r="B44" s="35"/>
      <c r="C44" s="36"/>
      <c r="D44" s="36"/>
      <c r="E44" s="36"/>
      <c r="F44" s="36"/>
      <c r="G44" s="37"/>
      <c r="H44" s="38"/>
    </row>
    <row r="45" spans="1:8" ht="13.5" customHeight="1" x14ac:dyDescent="0.2">
      <c r="A45" s="39"/>
      <c r="B45" s="35"/>
      <c r="C45" s="36"/>
      <c r="D45" s="36"/>
      <c r="E45" s="36"/>
      <c r="F45" s="36"/>
      <c r="G45" s="37"/>
      <c r="H45" s="38"/>
    </row>
    <row r="46" spans="1:8" ht="13.5" customHeight="1" thickBot="1" x14ac:dyDescent="0.25">
      <c r="A46" s="45"/>
      <c r="B46" s="46"/>
      <c r="C46" s="47"/>
      <c r="D46" s="47"/>
      <c r="E46" s="47"/>
      <c r="F46" s="47"/>
      <c r="G46" s="48"/>
      <c r="H46" s="49"/>
    </row>
    <row r="47" spans="1:8" s="18" customFormat="1" ht="30" customHeight="1" thickBot="1" x14ac:dyDescent="0.25">
      <c r="A47" s="50" t="s">
        <v>26</v>
      </c>
      <c r="B47" s="51">
        <f>SUM(B39:B46)</f>
        <v>510000</v>
      </c>
      <c r="C47" s="51">
        <f t="shared" ref="C47:H47" si="2">SUM(C39:C46)</f>
        <v>100010</v>
      </c>
      <c r="D47" s="51">
        <f t="shared" si="2"/>
        <v>16500</v>
      </c>
      <c r="E47" s="51">
        <f t="shared" si="2"/>
        <v>25000</v>
      </c>
      <c r="F47" s="51">
        <f t="shared" si="2"/>
        <v>2000</v>
      </c>
      <c r="G47" s="51">
        <f t="shared" si="2"/>
        <v>0</v>
      </c>
      <c r="H47" s="51">
        <f t="shared" si="2"/>
        <v>0</v>
      </c>
    </row>
    <row r="48" spans="1:8" s="18" customFormat="1" ht="28.5" customHeight="1" thickBot="1" x14ac:dyDescent="0.25">
      <c r="A48" s="50" t="s">
        <v>70</v>
      </c>
      <c r="B48" s="218">
        <f>B47+C47+D47+E47+F47+G47+H47</f>
        <v>653510</v>
      </c>
      <c r="C48" s="219"/>
      <c r="D48" s="219"/>
      <c r="E48" s="219"/>
      <c r="F48" s="219"/>
      <c r="G48" s="219"/>
      <c r="H48" s="220"/>
    </row>
    <row r="49" spans="2:5" ht="13.5" customHeight="1" x14ac:dyDescent="0.2">
      <c r="C49" s="65"/>
      <c r="D49" s="63"/>
      <c r="E49" s="66"/>
    </row>
    <row r="50" spans="2:5" ht="13.5" customHeight="1" x14ac:dyDescent="0.2">
      <c r="C50" s="65"/>
      <c r="D50" s="67"/>
      <c r="E50" s="68"/>
    </row>
    <row r="51" spans="2:5" ht="13.5" customHeight="1" x14ac:dyDescent="0.2">
      <c r="D51" s="69"/>
      <c r="E51" s="70"/>
    </row>
    <row r="52" spans="2:5" ht="13.5" customHeight="1" x14ac:dyDescent="0.2">
      <c r="D52" s="71"/>
      <c r="E52" s="72"/>
    </row>
    <row r="53" spans="2:5" ht="13.5" customHeight="1" x14ac:dyDescent="0.2">
      <c r="D53" s="63"/>
      <c r="E53" s="64"/>
    </row>
    <row r="54" spans="2:5" ht="28.5" customHeight="1" x14ac:dyDescent="0.2">
      <c r="C54" s="65"/>
      <c r="D54" s="63"/>
      <c r="E54" s="73"/>
    </row>
    <row r="55" spans="2:5" ht="13.5" customHeight="1" x14ac:dyDescent="0.2">
      <c r="C55" s="65"/>
      <c r="D55" s="63"/>
      <c r="E55" s="68"/>
    </row>
    <row r="56" spans="2:5" ht="13.5" customHeight="1" x14ac:dyDescent="0.2">
      <c r="D56" s="63"/>
      <c r="E56" s="64"/>
    </row>
    <row r="57" spans="2:5" ht="13.5" customHeight="1" x14ac:dyDescent="0.2">
      <c r="D57" s="63"/>
      <c r="E57" s="72"/>
    </row>
    <row r="58" spans="2:5" ht="13.5" customHeight="1" x14ac:dyDescent="0.2">
      <c r="D58" s="63"/>
      <c r="E58" s="64"/>
    </row>
    <row r="59" spans="2:5" ht="22.5" customHeight="1" x14ac:dyDescent="0.2">
      <c r="D59" s="63"/>
      <c r="E59" s="74"/>
    </row>
    <row r="60" spans="2:5" ht="13.5" customHeight="1" x14ac:dyDescent="0.2">
      <c r="D60" s="69"/>
      <c r="E60" s="70"/>
    </row>
    <row r="61" spans="2:5" ht="13.5" customHeight="1" x14ac:dyDescent="0.2">
      <c r="B61" s="65"/>
      <c r="D61" s="69"/>
      <c r="E61" s="75"/>
    </row>
    <row r="62" spans="2:5" ht="13.5" customHeight="1" x14ac:dyDescent="0.2">
      <c r="C62" s="65"/>
      <c r="D62" s="69"/>
      <c r="E62" s="76"/>
    </row>
    <row r="63" spans="2:5" ht="13.5" customHeight="1" x14ac:dyDescent="0.2">
      <c r="C63" s="65"/>
      <c r="D63" s="71"/>
      <c r="E63" s="68"/>
    </row>
    <row r="64" spans="2:5" ht="13.5" customHeight="1" x14ac:dyDescent="0.2">
      <c r="D64" s="63"/>
      <c r="E64" s="64"/>
    </row>
    <row r="65" spans="1:5" ht="13.5" customHeight="1" x14ac:dyDescent="0.2">
      <c r="B65" s="65"/>
      <c r="D65" s="63"/>
      <c r="E65" s="66"/>
    </row>
    <row r="66" spans="1:5" ht="13.5" customHeight="1" x14ac:dyDescent="0.2">
      <c r="C66" s="65"/>
      <c r="D66" s="63"/>
      <c r="E66" s="75"/>
    </row>
    <row r="67" spans="1:5" ht="13.5" customHeight="1" x14ac:dyDescent="0.2">
      <c r="C67" s="65"/>
      <c r="D67" s="71"/>
      <c r="E67" s="68"/>
    </row>
    <row r="68" spans="1:5" ht="13.5" customHeight="1" x14ac:dyDescent="0.2">
      <c r="D68" s="69"/>
      <c r="E68" s="64"/>
    </row>
    <row r="69" spans="1:5" ht="13.5" customHeight="1" x14ac:dyDescent="0.2">
      <c r="C69" s="65"/>
      <c r="D69" s="69"/>
      <c r="E69" s="75"/>
    </row>
    <row r="70" spans="1:5" ht="22.5" customHeight="1" x14ac:dyDescent="0.2">
      <c r="D70" s="71"/>
      <c r="E70" s="74"/>
    </row>
    <row r="71" spans="1:5" ht="13.5" customHeight="1" x14ac:dyDescent="0.2">
      <c r="D71" s="63"/>
      <c r="E71" s="64"/>
    </row>
    <row r="72" spans="1:5" ht="13.5" customHeight="1" x14ac:dyDescent="0.2">
      <c r="D72" s="71"/>
      <c r="E72" s="68"/>
    </row>
    <row r="73" spans="1:5" ht="13.5" customHeight="1" x14ac:dyDescent="0.2">
      <c r="D73" s="63"/>
      <c r="E73" s="64"/>
    </row>
    <row r="74" spans="1:5" ht="13.5" customHeight="1" x14ac:dyDescent="0.2">
      <c r="D74" s="63"/>
      <c r="E74" s="64"/>
    </row>
    <row r="75" spans="1:5" ht="13.5" customHeight="1" x14ac:dyDescent="0.2">
      <c r="A75" s="65"/>
      <c r="D75" s="77"/>
      <c r="E75" s="75"/>
    </row>
    <row r="76" spans="1:5" ht="13.5" customHeight="1" x14ac:dyDescent="0.2">
      <c r="B76" s="65"/>
      <c r="C76" s="65"/>
      <c r="D76" s="78"/>
      <c r="E76" s="75"/>
    </row>
    <row r="77" spans="1:5" ht="13.5" customHeight="1" x14ac:dyDescent="0.2">
      <c r="B77" s="65"/>
      <c r="C77" s="65"/>
      <c r="D77" s="78"/>
      <c r="E77" s="66"/>
    </row>
    <row r="78" spans="1:5" ht="13.5" customHeight="1" x14ac:dyDescent="0.2">
      <c r="B78" s="65"/>
      <c r="C78" s="65"/>
      <c r="D78" s="71"/>
      <c r="E78" s="72"/>
    </row>
    <row r="79" spans="1:5" x14ac:dyDescent="0.2">
      <c r="D79" s="63"/>
      <c r="E79" s="64"/>
    </row>
    <row r="80" spans="1:5" x14ac:dyDescent="0.2">
      <c r="B80" s="65"/>
      <c r="D80" s="63"/>
      <c r="E80" s="75"/>
    </row>
    <row r="81" spans="1:5" x14ac:dyDescent="0.2">
      <c r="C81" s="65"/>
      <c r="D81" s="63"/>
      <c r="E81" s="66"/>
    </row>
    <row r="82" spans="1:5" x14ac:dyDescent="0.2">
      <c r="C82" s="65"/>
      <c r="D82" s="71"/>
      <c r="E82" s="68"/>
    </row>
    <row r="83" spans="1:5" x14ac:dyDescent="0.2">
      <c r="D83" s="63"/>
      <c r="E83" s="64"/>
    </row>
    <row r="84" spans="1:5" x14ac:dyDescent="0.2">
      <c r="D84" s="63"/>
      <c r="E84" s="64"/>
    </row>
    <row r="85" spans="1:5" x14ac:dyDescent="0.2">
      <c r="D85" s="79"/>
      <c r="E85" s="80"/>
    </row>
    <row r="86" spans="1:5" x14ac:dyDescent="0.2">
      <c r="D86" s="63"/>
      <c r="E86" s="64"/>
    </row>
    <row r="87" spans="1:5" x14ac:dyDescent="0.2">
      <c r="D87" s="63"/>
      <c r="E87" s="64"/>
    </row>
    <row r="88" spans="1:5" x14ac:dyDescent="0.2">
      <c r="D88" s="63"/>
      <c r="E88" s="64"/>
    </row>
    <row r="89" spans="1:5" x14ac:dyDescent="0.2">
      <c r="D89" s="71"/>
      <c r="E89" s="68"/>
    </row>
    <row r="90" spans="1:5" x14ac:dyDescent="0.2">
      <c r="D90" s="63"/>
      <c r="E90" s="64"/>
    </row>
    <row r="91" spans="1:5" x14ac:dyDescent="0.2">
      <c r="D91" s="71"/>
      <c r="E91" s="68"/>
    </row>
    <row r="92" spans="1:5" x14ac:dyDescent="0.2">
      <c r="D92" s="63"/>
      <c r="E92" s="64"/>
    </row>
    <row r="93" spans="1:5" x14ac:dyDescent="0.2">
      <c r="D93" s="63"/>
      <c r="E93" s="64"/>
    </row>
    <row r="94" spans="1:5" x14ac:dyDescent="0.2">
      <c r="D94" s="63"/>
      <c r="E94" s="64"/>
    </row>
    <row r="95" spans="1:5" x14ac:dyDescent="0.2">
      <c r="D95" s="63"/>
      <c r="E95" s="64"/>
    </row>
    <row r="96" spans="1:5" ht="28.5" customHeight="1" x14ac:dyDescent="0.2">
      <c r="A96" s="81"/>
      <c r="B96" s="81"/>
      <c r="C96" s="81"/>
      <c r="D96" s="82"/>
      <c r="E96" s="83"/>
    </row>
    <row r="97" spans="3:5" x14ac:dyDescent="0.2">
      <c r="C97" s="65"/>
      <c r="D97" s="63"/>
      <c r="E97" s="66"/>
    </row>
    <row r="98" spans="3:5" x14ac:dyDescent="0.2">
      <c r="D98" s="84"/>
      <c r="E98" s="85"/>
    </row>
    <row r="99" spans="3:5" x14ac:dyDescent="0.2">
      <c r="D99" s="63"/>
      <c r="E99" s="64"/>
    </row>
    <row r="100" spans="3:5" x14ac:dyDescent="0.2">
      <c r="D100" s="79"/>
      <c r="E100" s="80"/>
    </row>
    <row r="101" spans="3:5" x14ac:dyDescent="0.2">
      <c r="D101" s="79"/>
      <c r="E101" s="80"/>
    </row>
    <row r="102" spans="3:5" x14ac:dyDescent="0.2">
      <c r="D102" s="63"/>
      <c r="E102" s="64"/>
    </row>
    <row r="103" spans="3:5" x14ac:dyDescent="0.2">
      <c r="D103" s="71"/>
      <c r="E103" s="68"/>
    </row>
    <row r="104" spans="3:5" x14ac:dyDescent="0.2">
      <c r="D104" s="63"/>
      <c r="E104" s="64"/>
    </row>
    <row r="105" spans="3:5" x14ac:dyDescent="0.2">
      <c r="D105" s="63"/>
      <c r="E105" s="64"/>
    </row>
    <row r="106" spans="3:5" x14ac:dyDescent="0.2">
      <c r="D106" s="71"/>
      <c r="E106" s="68"/>
    </row>
    <row r="107" spans="3:5" x14ac:dyDescent="0.2">
      <c r="D107" s="63"/>
      <c r="E107" s="64"/>
    </row>
    <row r="108" spans="3:5" x14ac:dyDescent="0.2">
      <c r="D108" s="79"/>
      <c r="E108" s="80"/>
    </row>
    <row r="109" spans="3:5" x14ac:dyDescent="0.2">
      <c r="D109" s="71"/>
      <c r="E109" s="85"/>
    </row>
    <row r="110" spans="3:5" x14ac:dyDescent="0.2">
      <c r="D110" s="69"/>
      <c r="E110" s="80"/>
    </row>
    <row r="111" spans="3:5" x14ac:dyDescent="0.2">
      <c r="D111" s="71"/>
      <c r="E111" s="68"/>
    </row>
    <row r="112" spans="3:5" x14ac:dyDescent="0.2">
      <c r="D112" s="63"/>
      <c r="E112" s="64"/>
    </row>
    <row r="113" spans="2:5" x14ac:dyDescent="0.2">
      <c r="C113" s="65"/>
      <c r="D113" s="63"/>
      <c r="E113" s="66"/>
    </row>
    <row r="114" spans="2:5" x14ac:dyDescent="0.2">
      <c r="D114" s="69"/>
      <c r="E114" s="68"/>
    </row>
    <row r="115" spans="2:5" x14ac:dyDescent="0.2">
      <c r="D115" s="69"/>
      <c r="E115" s="80"/>
    </row>
    <row r="116" spans="2:5" x14ac:dyDescent="0.2">
      <c r="C116" s="65"/>
      <c r="D116" s="69"/>
      <c r="E116" s="86"/>
    </row>
    <row r="117" spans="2:5" x14ac:dyDescent="0.2">
      <c r="C117" s="65"/>
      <c r="D117" s="71"/>
      <c r="E117" s="72"/>
    </row>
    <row r="118" spans="2:5" x14ac:dyDescent="0.2">
      <c r="D118" s="63"/>
      <c r="E118" s="64"/>
    </row>
    <row r="119" spans="2:5" x14ac:dyDescent="0.2">
      <c r="D119" s="84"/>
      <c r="E119" s="87"/>
    </row>
    <row r="120" spans="2:5" ht="11.25" customHeight="1" x14ac:dyDescent="0.2">
      <c r="D120" s="79"/>
      <c r="E120" s="80"/>
    </row>
    <row r="121" spans="2:5" ht="24" customHeight="1" x14ac:dyDescent="0.2">
      <c r="B121" s="65"/>
      <c r="D121" s="79"/>
      <c r="E121" s="88"/>
    </row>
    <row r="122" spans="2:5" ht="15" customHeight="1" x14ac:dyDescent="0.2">
      <c r="C122" s="65"/>
      <c r="D122" s="79"/>
      <c r="E122" s="88"/>
    </row>
    <row r="123" spans="2:5" ht="11.25" customHeight="1" x14ac:dyDescent="0.2">
      <c r="D123" s="84"/>
      <c r="E123" s="85"/>
    </row>
    <row r="124" spans="2:5" x14ac:dyDescent="0.2">
      <c r="D124" s="79"/>
      <c r="E124" s="80"/>
    </row>
    <row r="125" spans="2:5" ht="13.5" customHeight="1" x14ac:dyDescent="0.2">
      <c r="B125" s="65"/>
      <c r="D125" s="79"/>
      <c r="E125" s="89"/>
    </row>
    <row r="126" spans="2:5" ht="12.75" customHeight="1" x14ac:dyDescent="0.2">
      <c r="C126" s="65"/>
      <c r="D126" s="79"/>
      <c r="E126" s="66"/>
    </row>
    <row r="127" spans="2:5" ht="12.75" customHeight="1" x14ac:dyDescent="0.2">
      <c r="C127" s="65"/>
      <c r="D127" s="71"/>
      <c r="E127" s="72"/>
    </row>
    <row r="128" spans="2:5" x14ac:dyDescent="0.2">
      <c r="D128" s="63"/>
      <c r="E128" s="64"/>
    </row>
    <row r="129" spans="1:5" x14ac:dyDescent="0.2">
      <c r="C129" s="65"/>
      <c r="D129" s="63"/>
      <c r="E129" s="86"/>
    </row>
    <row r="130" spans="1:5" x14ac:dyDescent="0.2">
      <c r="D130" s="84"/>
      <c r="E130" s="85"/>
    </row>
    <row r="131" spans="1:5" x14ac:dyDescent="0.2">
      <c r="D131" s="79"/>
      <c r="E131" s="80"/>
    </row>
    <row r="132" spans="1:5" x14ac:dyDescent="0.2">
      <c r="D132" s="63"/>
      <c r="E132" s="64"/>
    </row>
    <row r="133" spans="1:5" ht="19.5" customHeight="1" x14ac:dyDescent="0.2">
      <c r="A133" s="90"/>
      <c r="B133" s="52"/>
      <c r="C133" s="52"/>
      <c r="D133" s="52"/>
      <c r="E133" s="75"/>
    </row>
    <row r="134" spans="1:5" ht="15" customHeight="1" x14ac:dyDescent="0.2">
      <c r="A134" s="65"/>
      <c r="D134" s="77"/>
      <c r="E134" s="75"/>
    </row>
    <row r="135" spans="1:5" x14ac:dyDescent="0.2">
      <c r="A135" s="65"/>
      <c r="B135" s="65"/>
      <c r="D135" s="77"/>
      <c r="E135" s="66"/>
    </row>
    <row r="136" spans="1:5" x14ac:dyDescent="0.2">
      <c r="C136" s="65"/>
      <c r="D136" s="63"/>
      <c r="E136" s="75"/>
    </row>
    <row r="137" spans="1:5" x14ac:dyDescent="0.2">
      <c r="D137" s="67"/>
      <c r="E137" s="68"/>
    </row>
    <row r="138" spans="1:5" x14ac:dyDescent="0.2">
      <c r="B138" s="65"/>
      <c r="D138" s="63"/>
      <c r="E138" s="66"/>
    </row>
    <row r="139" spans="1:5" x14ac:dyDescent="0.2">
      <c r="C139" s="65"/>
      <c r="D139" s="63"/>
      <c r="E139" s="66"/>
    </row>
    <row r="140" spans="1:5" x14ac:dyDescent="0.2">
      <c r="D140" s="71"/>
      <c r="E140" s="72"/>
    </row>
    <row r="141" spans="1:5" ht="22.5" customHeight="1" x14ac:dyDescent="0.2">
      <c r="C141" s="65"/>
      <c r="D141" s="63"/>
      <c r="E141" s="73"/>
    </row>
    <row r="142" spans="1:5" x14ac:dyDescent="0.2">
      <c r="D142" s="63"/>
      <c r="E142" s="72"/>
    </row>
    <row r="143" spans="1:5" x14ac:dyDescent="0.2">
      <c r="B143" s="65"/>
      <c r="D143" s="69"/>
      <c r="E143" s="75"/>
    </row>
    <row r="144" spans="1:5" x14ac:dyDescent="0.2">
      <c r="C144" s="65"/>
      <c r="D144" s="69"/>
      <c r="E144" s="76"/>
    </row>
    <row r="145" spans="1:5" x14ac:dyDescent="0.2">
      <c r="D145" s="71"/>
      <c r="E145" s="68"/>
    </row>
    <row r="146" spans="1:5" ht="13.5" customHeight="1" x14ac:dyDescent="0.2">
      <c r="A146" s="65"/>
      <c r="D146" s="77"/>
      <c r="E146" s="75"/>
    </row>
    <row r="147" spans="1:5" ht="13.5" customHeight="1" x14ac:dyDescent="0.2">
      <c r="B147" s="65"/>
      <c r="D147" s="63"/>
      <c r="E147" s="75"/>
    </row>
    <row r="148" spans="1:5" ht="13.5" customHeight="1" x14ac:dyDescent="0.2">
      <c r="C148" s="65"/>
      <c r="D148" s="63"/>
      <c r="E148" s="66"/>
    </row>
    <row r="149" spans="1:5" x14ac:dyDescent="0.2">
      <c r="C149" s="65"/>
      <c r="D149" s="71"/>
      <c r="E149" s="68"/>
    </row>
    <row r="150" spans="1:5" x14ac:dyDescent="0.2">
      <c r="C150" s="65"/>
      <c r="D150" s="63"/>
      <c r="E150" s="66"/>
    </row>
    <row r="151" spans="1:5" x14ac:dyDescent="0.2">
      <c r="D151" s="84"/>
      <c r="E151" s="85"/>
    </row>
    <row r="152" spans="1:5" x14ac:dyDescent="0.2">
      <c r="C152" s="65"/>
      <c r="D152" s="69"/>
      <c r="E152" s="86"/>
    </row>
    <row r="153" spans="1:5" x14ac:dyDescent="0.2">
      <c r="C153" s="65"/>
      <c r="D153" s="71"/>
      <c r="E153" s="72"/>
    </row>
    <row r="154" spans="1:5" x14ac:dyDescent="0.2">
      <c r="D154" s="84"/>
      <c r="E154" s="91"/>
    </row>
    <row r="155" spans="1:5" x14ac:dyDescent="0.2">
      <c r="B155" s="65"/>
      <c r="D155" s="79"/>
      <c r="E155" s="89"/>
    </row>
    <row r="156" spans="1:5" x14ac:dyDescent="0.2">
      <c r="C156" s="65"/>
      <c r="D156" s="79"/>
      <c r="E156" s="66"/>
    </row>
    <row r="157" spans="1:5" x14ac:dyDescent="0.2">
      <c r="C157" s="65"/>
      <c r="D157" s="71"/>
      <c r="E157" s="72"/>
    </row>
    <row r="158" spans="1:5" x14ac:dyDescent="0.2">
      <c r="C158" s="65"/>
      <c r="D158" s="71"/>
      <c r="E158" s="72"/>
    </row>
    <row r="159" spans="1:5" x14ac:dyDescent="0.2">
      <c r="D159" s="63"/>
      <c r="E159" s="64"/>
    </row>
    <row r="160" spans="1:5" s="92" customFormat="1" ht="18" customHeight="1" x14ac:dyDescent="0.25">
      <c r="A160" s="221"/>
      <c r="B160" s="222"/>
      <c r="C160" s="222"/>
      <c r="D160" s="222"/>
      <c r="E160" s="222"/>
    </row>
    <row r="161" spans="1:5" ht="28.5" customHeight="1" x14ac:dyDescent="0.2">
      <c r="A161" s="81"/>
      <c r="B161" s="81"/>
      <c r="C161" s="81"/>
      <c r="D161" s="82"/>
      <c r="E161" s="83"/>
    </row>
    <row r="163" spans="1:5" ht="15.75" x14ac:dyDescent="0.2">
      <c r="A163" s="94"/>
      <c r="B163" s="65"/>
      <c r="C163" s="65"/>
      <c r="D163" s="95"/>
      <c r="E163" s="4"/>
    </row>
    <row r="164" spans="1:5" x14ac:dyDescent="0.2">
      <c r="A164" s="65"/>
      <c r="B164" s="65"/>
      <c r="C164" s="65"/>
      <c r="D164" s="95"/>
      <c r="E164" s="4"/>
    </row>
    <row r="165" spans="1:5" ht="17.25" customHeight="1" x14ac:dyDescent="0.2">
      <c r="A165" s="65"/>
      <c r="B165" s="65"/>
      <c r="C165" s="65"/>
      <c r="D165" s="95"/>
      <c r="E165" s="4"/>
    </row>
    <row r="166" spans="1:5" ht="13.5" customHeight="1" x14ac:dyDescent="0.2">
      <c r="A166" s="65"/>
      <c r="B166" s="65"/>
      <c r="C166" s="65"/>
      <c r="D166" s="95"/>
      <c r="E166" s="4"/>
    </row>
    <row r="167" spans="1:5" x14ac:dyDescent="0.2">
      <c r="A167" s="65"/>
      <c r="B167" s="65"/>
      <c r="C167" s="65"/>
      <c r="D167" s="95"/>
      <c r="E167" s="4"/>
    </row>
    <row r="168" spans="1:5" x14ac:dyDescent="0.2">
      <c r="A168" s="65"/>
      <c r="B168" s="65"/>
      <c r="C168" s="65"/>
    </row>
    <row r="169" spans="1:5" x14ac:dyDescent="0.2">
      <c r="A169" s="65"/>
      <c r="B169" s="65"/>
      <c r="C169" s="65"/>
      <c r="D169" s="95"/>
      <c r="E169" s="4"/>
    </row>
    <row r="170" spans="1:5" x14ac:dyDescent="0.2">
      <c r="A170" s="65"/>
      <c r="B170" s="65"/>
      <c r="C170" s="65"/>
      <c r="D170" s="95"/>
      <c r="E170" s="96"/>
    </row>
    <row r="171" spans="1:5" x14ac:dyDescent="0.2">
      <c r="A171" s="65"/>
      <c r="B171" s="65"/>
      <c r="C171" s="65"/>
      <c r="D171" s="95"/>
      <c r="E171" s="4"/>
    </row>
    <row r="172" spans="1:5" ht="22.5" customHeight="1" x14ac:dyDescent="0.2">
      <c r="A172" s="65"/>
      <c r="B172" s="65"/>
      <c r="C172" s="65"/>
      <c r="D172" s="95"/>
      <c r="E172" s="73"/>
    </row>
    <row r="173" spans="1:5" ht="22.5" customHeight="1" x14ac:dyDescent="0.2">
      <c r="D173" s="71"/>
      <c r="E173" s="74"/>
    </row>
  </sheetData>
  <mergeCells count="8">
    <mergeCell ref="B48:H48"/>
    <mergeCell ref="A160:E160"/>
    <mergeCell ref="A1:H1"/>
    <mergeCell ref="B3:H3"/>
    <mergeCell ref="B22:H22"/>
    <mergeCell ref="B24:H24"/>
    <mergeCell ref="B35:H35"/>
    <mergeCell ref="B37:H3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ACC-F533-4C78-AECD-96AA41967FC3}">
  <dimension ref="A1:L193"/>
  <sheetViews>
    <sheetView topLeftCell="A139" workbookViewId="0">
      <selection activeCell="O9" sqref="O9"/>
    </sheetView>
  </sheetViews>
  <sheetFormatPr defaultColWidth="11.42578125" defaultRowHeight="12.75" x14ac:dyDescent="0.2"/>
  <cols>
    <col min="1" max="1" width="8.5703125" style="13" customWidth="1"/>
    <col min="2" max="2" width="34.140625" style="15" customWidth="1"/>
    <col min="3" max="3" width="13.85546875" style="16" customWidth="1"/>
    <col min="4" max="4" width="11.5703125" style="16" customWidth="1"/>
    <col min="5" max="6" width="10" style="16" customWidth="1"/>
    <col min="7" max="7" width="9.7109375" style="16" customWidth="1"/>
    <col min="8" max="8" width="9" style="16" customWidth="1"/>
    <col min="9" max="9" width="12" style="16" customWidth="1"/>
    <col min="10" max="10" width="10.140625" style="16" customWidth="1"/>
    <col min="11" max="256" width="11.42578125" style="1"/>
    <col min="257" max="257" width="12.5703125" style="1" customWidth="1"/>
    <col min="258" max="258" width="34.28515625" style="1" customWidth="1"/>
    <col min="259" max="259" width="20.28515625" style="1" customWidth="1"/>
    <col min="260" max="266" width="13.7109375" style="1" customWidth="1"/>
    <col min="267" max="512" width="11.42578125" style="1"/>
    <col min="513" max="513" width="12.5703125" style="1" customWidth="1"/>
    <col min="514" max="514" width="34.28515625" style="1" customWidth="1"/>
    <col min="515" max="515" width="20.28515625" style="1" customWidth="1"/>
    <col min="516" max="522" width="13.7109375" style="1" customWidth="1"/>
    <col min="523" max="768" width="11.42578125" style="1"/>
    <col min="769" max="769" width="12.5703125" style="1" customWidth="1"/>
    <col min="770" max="770" width="34.28515625" style="1" customWidth="1"/>
    <col min="771" max="771" width="20.28515625" style="1" customWidth="1"/>
    <col min="772" max="778" width="13.7109375" style="1" customWidth="1"/>
    <col min="779" max="1024" width="11.42578125" style="1"/>
    <col min="1025" max="1025" width="12.5703125" style="1" customWidth="1"/>
    <col min="1026" max="1026" width="34.28515625" style="1" customWidth="1"/>
    <col min="1027" max="1027" width="20.28515625" style="1" customWidth="1"/>
    <col min="1028" max="1034" width="13.7109375" style="1" customWidth="1"/>
    <col min="1035" max="1280" width="11.42578125" style="1"/>
    <col min="1281" max="1281" width="12.5703125" style="1" customWidth="1"/>
    <col min="1282" max="1282" width="34.28515625" style="1" customWidth="1"/>
    <col min="1283" max="1283" width="20.28515625" style="1" customWidth="1"/>
    <col min="1284" max="1290" width="13.7109375" style="1" customWidth="1"/>
    <col min="1291" max="1536" width="11.42578125" style="1"/>
    <col min="1537" max="1537" width="12.5703125" style="1" customWidth="1"/>
    <col min="1538" max="1538" width="34.28515625" style="1" customWidth="1"/>
    <col min="1539" max="1539" width="20.28515625" style="1" customWidth="1"/>
    <col min="1540" max="1546" width="13.7109375" style="1" customWidth="1"/>
    <col min="1547" max="1792" width="11.42578125" style="1"/>
    <col min="1793" max="1793" width="12.5703125" style="1" customWidth="1"/>
    <col min="1794" max="1794" width="34.28515625" style="1" customWidth="1"/>
    <col min="1795" max="1795" width="20.28515625" style="1" customWidth="1"/>
    <col min="1796" max="1802" width="13.7109375" style="1" customWidth="1"/>
    <col min="1803" max="2048" width="11.42578125" style="1"/>
    <col min="2049" max="2049" width="12.5703125" style="1" customWidth="1"/>
    <col min="2050" max="2050" width="34.28515625" style="1" customWidth="1"/>
    <col min="2051" max="2051" width="20.28515625" style="1" customWidth="1"/>
    <col min="2052" max="2058" width="13.7109375" style="1" customWidth="1"/>
    <col min="2059" max="2304" width="11.42578125" style="1"/>
    <col min="2305" max="2305" width="12.5703125" style="1" customWidth="1"/>
    <col min="2306" max="2306" width="34.28515625" style="1" customWidth="1"/>
    <col min="2307" max="2307" width="20.28515625" style="1" customWidth="1"/>
    <col min="2308" max="2314" width="13.7109375" style="1" customWidth="1"/>
    <col min="2315" max="2560" width="11.42578125" style="1"/>
    <col min="2561" max="2561" width="12.5703125" style="1" customWidth="1"/>
    <col min="2562" max="2562" width="34.28515625" style="1" customWidth="1"/>
    <col min="2563" max="2563" width="20.28515625" style="1" customWidth="1"/>
    <col min="2564" max="2570" width="13.7109375" style="1" customWidth="1"/>
    <col min="2571" max="2816" width="11.42578125" style="1"/>
    <col min="2817" max="2817" width="12.5703125" style="1" customWidth="1"/>
    <col min="2818" max="2818" width="34.28515625" style="1" customWidth="1"/>
    <col min="2819" max="2819" width="20.28515625" style="1" customWidth="1"/>
    <col min="2820" max="2826" width="13.7109375" style="1" customWidth="1"/>
    <col min="2827" max="3072" width="11.42578125" style="1"/>
    <col min="3073" max="3073" width="12.5703125" style="1" customWidth="1"/>
    <col min="3074" max="3074" width="34.28515625" style="1" customWidth="1"/>
    <col min="3075" max="3075" width="20.28515625" style="1" customWidth="1"/>
    <col min="3076" max="3082" width="13.7109375" style="1" customWidth="1"/>
    <col min="3083" max="3328" width="11.42578125" style="1"/>
    <col min="3329" max="3329" width="12.5703125" style="1" customWidth="1"/>
    <col min="3330" max="3330" width="34.28515625" style="1" customWidth="1"/>
    <col min="3331" max="3331" width="20.28515625" style="1" customWidth="1"/>
    <col min="3332" max="3338" width="13.7109375" style="1" customWidth="1"/>
    <col min="3339" max="3584" width="11.42578125" style="1"/>
    <col min="3585" max="3585" width="12.5703125" style="1" customWidth="1"/>
    <col min="3586" max="3586" width="34.28515625" style="1" customWidth="1"/>
    <col min="3587" max="3587" width="20.28515625" style="1" customWidth="1"/>
    <col min="3588" max="3594" width="13.7109375" style="1" customWidth="1"/>
    <col min="3595" max="3840" width="11.42578125" style="1"/>
    <col min="3841" max="3841" width="12.5703125" style="1" customWidth="1"/>
    <col min="3842" max="3842" width="34.28515625" style="1" customWidth="1"/>
    <col min="3843" max="3843" width="20.28515625" style="1" customWidth="1"/>
    <col min="3844" max="3850" width="13.7109375" style="1" customWidth="1"/>
    <col min="3851" max="4096" width="11.42578125" style="1"/>
    <col min="4097" max="4097" width="12.5703125" style="1" customWidth="1"/>
    <col min="4098" max="4098" width="34.28515625" style="1" customWidth="1"/>
    <col min="4099" max="4099" width="20.28515625" style="1" customWidth="1"/>
    <col min="4100" max="4106" width="13.7109375" style="1" customWidth="1"/>
    <col min="4107" max="4352" width="11.42578125" style="1"/>
    <col min="4353" max="4353" width="12.5703125" style="1" customWidth="1"/>
    <col min="4354" max="4354" width="34.28515625" style="1" customWidth="1"/>
    <col min="4355" max="4355" width="20.28515625" style="1" customWidth="1"/>
    <col min="4356" max="4362" width="13.7109375" style="1" customWidth="1"/>
    <col min="4363" max="4608" width="11.42578125" style="1"/>
    <col min="4609" max="4609" width="12.5703125" style="1" customWidth="1"/>
    <col min="4610" max="4610" width="34.28515625" style="1" customWidth="1"/>
    <col min="4611" max="4611" width="20.28515625" style="1" customWidth="1"/>
    <col min="4612" max="4618" width="13.7109375" style="1" customWidth="1"/>
    <col min="4619" max="4864" width="11.42578125" style="1"/>
    <col min="4865" max="4865" width="12.5703125" style="1" customWidth="1"/>
    <col min="4866" max="4866" width="34.28515625" style="1" customWidth="1"/>
    <col min="4867" max="4867" width="20.28515625" style="1" customWidth="1"/>
    <col min="4868" max="4874" width="13.7109375" style="1" customWidth="1"/>
    <col min="4875" max="5120" width="11.42578125" style="1"/>
    <col min="5121" max="5121" width="12.5703125" style="1" customWidth="1"/>
    <col min="5122" max="5122" width="34.28515625" style="1" customWidth="1"/>
    <col min="5123" max="5123" width="20.28515625" style="1" customWidth="1"/>
    <col min="5124" max="5130" width="13.7109375" style="1" customWidth="1"/>
    <col min="5131" max="5376" width="11.42578125" style="1"/>
    <col min="5377" max="5377" width="12.5703125" style="1" customWidth="1"/>
    <col min="5378" max="5378" width="34.28515625" style="1" customWidth="1"/>
    <col min="5379" max="5379" width="20.28515625" style="1" customWidth="1"/>
    <col min="5380" max="5386" width="13.7109375" style="1" customWidth="1"/>
    <col min="5387" max="5632" width="11.42578125" style="1"/>
    <col min="5633" max="5633" width="12.5703125" style="1" customWidth="1"/>
    <col min="5634" max="5634" width="34.28515625" style="1" customWidth="1"/>
    <col min="5635" max="5635" width="20.28515625" style="1" customWidth="1"/>
    <col min="5636" max="5642" width="13.7109375" style="1" customWidth="1"/>
    <col min="5643" max="5888" width="11.42578125" style="1"/>
    <col min="5889" max="5889" width="12.5703125" style="1" customWidth="1"/>
    <col min="5890" max="5890" width="34.28515625" style="1" customWidth="1"/>
    <col min="5891" max="5891" width="20.28515625" style="1" customWidth="1"/>
    <col min="5892" max="5898" width="13.7109375" style="1" customWidth="1"/>
    <col min="5899" max="6144" width="11.42578125" style="1"/>
    <col min="6145" max="6145" width="12.5703125" style="1" customWidth="1"/>
    <col min="6146" max="6146" width="34.28515625" style="1" customWidth="1"/>
    <col min="6147" max="6147" width="20.28515625" style="1" customWidth="1"/>
    <col min="6148" max="6154" width="13.7109375" style="1" customWidth="1"/>
    <col min="6155" max="6400" width="11.42578125" style="1"/>
    <col min="6401" max="6401" width="12.5703125" style="1" customWidth="1"/>
    <col min="6402" max="6402" width="34.28515625" style="1" customWidth="1"/>
    <col min="6403" max="6403" width="20.28515625" style="1" customWidth="1"/>
    <col min="6404" max="6410" width="13.7109375" style="1" customWidth="1"/>
    <col min="6411" max="6656" width="11.42578125" style="1"/>
    <col min="6657" max="6657" width="12.5703125" style="1" customWidth="1"/>
    <col min="6658" max="6658" width="34.28515625" style="1" customWidth="1"/>
    <col min="6659" max="6659" width="20.28515625" style="1" customWidth="1"/>
    <col min="6660" max="6666" width="13.7109375" style="1" customWidth="1"/>
    <col min="6667" max="6912" width="11.42578125" style="1"/>
    <col min="6913" max="6913" width="12.5703125" style="1" customWidth="1"/>
    <col min="6914" max="6914" width="34.28515625" style="1" customWidth="1"/>
    <col min="6915" max="6915" width="20.28515625" style="1" customWidth="1"/>
    <col min="6916" max="6922" width="13.7109375" style="1" customWidth="1"/>
    <col min="6923" max="7168" width="11.42578125" style="1"/>
    <col min="7169" max="7169" width="12.5703125" style="1" customWidth="1"/>
    <col min="7170" max="7170" width="34.28515625" style="1" customWidth="1"/>
    <col min="7171" max="7171" width="20.28515625" style="1" customWidth="1"/>
    <col min="7172" max="7178" width="13.7109375" style="1" customWidth="1"/>
    <col min="7179" max="7424" width="11.42578125" style="1"/>
    <col min="7425" max="7425" width="12.5703125" style="1" customWidth="1"/>
    <col min="7426" max="7426" width="34.28515625" style="1" customWidth="1"/>
    <col min="7427" max="7427" width="20.28515625" style="1" customWidth="1"/>
    <col min="7428" max="7434" width="13.7109375" style="1" customWidth="1"/>
    <col min="7435" max="7680" width="11.42578125" style="1"/>
    <col min="7681" max="7681" width="12.5703125" style="1" customWidth="1"/>
    <col min="7682" max="7682" width="34.28515625" style="1" customWidth="1"/>
    <col min="7683" max="7683" width="20.28515625" style="1" customWidth="1"/>
    <col min="7684" max="7690" width="13.7109375" style="1" customWidth="1"/>
    <col min="7691" max="7936" width="11.42578125" style="1"/>
    <col min="7937" max="7937" width="12.5703125" style="1" customWidth="1"/>
    <col min="7938" max="7938" width="34.28515625" style="1" customWidth="1"/>
    <col min="7939" max="7939" width="20.28515625" style="1" customWidth="1"/>
    <col min="7940" max="7946" width="13.7109375" style="1" customWidth="1"/>
    <col min="7947" max="8192" width="11.42578125" style="1"/>
    <col min="8193" max="8193" width="12.5703125" style="1" customWidth="1"/>
    <col min="8194" max="8194" width="34.28515625" style="1" customWidth="1"/>
    <col min="8195" max="8195" width="20.28515625" style="1" customWidth="1"/>
    <col min="8196" max="8202" width="13.7109375" style="1" customWidth="1"/>
    <col min="8203" max="8448" width="11.42578125" style="1"/>
    <col min="8449" max="8449" width="12.5703125" style="1" customWidth="1"/>
    <col min="8450" max="8450" width="34.28515625" style="1" customWidth="1"/>
    <col min="8451" max="8451" width="20.28515625" style="1" customWidth="1"/>
    <col min="8452" max="8458" width="13.7109375" style="1" customWidth="1"/>
    <col min="8459" max="8704" width="11.42578125" style="1"/>
    <col min="8705" max="8705" width="12.5703125" style="1" customWidth="1"/>
    <col min="8706" max="8706" width="34.28515625" style="1" customWidth="1"/>
    <col min="8707" max="8707" width="20.28515625" style="1" customWidth="1"/>
    <col min="8708" max="8714" width="13.7109375" style="1" customWidth="1"/>
    <col min="8715" max="8960" width="11.42578125" style="1"/>
    <col min="8961" max="8961" width="12.5703125" style="1" customWidth="1"/>
    <col min="8962" max="8962" width="34.28515625" style="1" customWidth="1"/>
    <col min="8963" max="8963" width="20.28515625" style="1" customWidth="1"/>
    <col min="8964" max="8970" width="13.7109375" style="1" customWidth="1"/>
    <col min="8971" max="9216" width="11.42578125" style="1"/>
    <col min="9217" max="9217" width="12.5703125" style="1" customWidth="1"/>
    <col min="9218" max="9218" width="34.28515625" style="1" customWidth="1"/>
    <col min="9219" max="9219" width="20.28515625" style="1" customWidth="1"/>
    <col min="9220" max="9226" width="13.7109375" style="1" customWidth="1"/>
    <col min="9227" max="9472" width="11.42578125" style="1"/>
    <col min="9473" max="9473" width="12.5703125" style="1" customWidth="1"/>
    <col min="9474" max="9474" width="34.28515625" style="1" customWidth="1"/>
    <col min="9475" max="9475" width="20.28515625" style="1" customWidth="1"/>
    <col min="9476" max="9482" width="13.7109375" style="1" customWidth="1"/>
    <col min="9483" max="9728" width="11.42578125" style="1"/>
    <col min="9729" max="9729" width="12.5703125" style="1" customWidth="1"/>
    <col min="9730" max="9730" width="34.28515625" style="1" customWidth="1"/>
    <col min="9731" max="9731" width="20.28515625" style="1" customWidth="1"/>
    <col min="9732" max="9738" width="13.7109375" style="1" customWidth="1"/>
    <col min="9739" max="9984" width="11.42578125" style="1"/>
    <col min="9985" max="9985" width="12.5703125" style="1" customWidth="1"/>
    <col min="9986" max="9986" width="34.28515625" style="1" customWidth="1"/>
    <col min="9987" max="9987" width="20.28515625" style="1" customWidth="1"/>
    <col min="9988" max="9994" width="13.7109375" style="1" customWidth="1"/>
    <col min="9995" max="10240" width="11.42578125" style="1"/>
    <col min="10241" max="10241" width="12.5703125" style="1" customWidth="1"/>
    <col min="10242" max="10242" width="34.28515625" style="1" customWidth="1"/>
    <col min="10243" max="10243" width="20.28515625" style="1" customWidth="1"/>
    <col min="10244" max="10250" width="13.7109375" style="1" customWidth="1"/>
    <col min="10251" max="10496" width="11.42578125" style="1"/>
    <col min="10497" max="10497" width="12.5703125" style="1" customWidth="1"/>
    <col min="10498" max="10498" width="34.28515625" style="1" customWidth="1"/>
    <col min="10499" max="10499" width="20.28515625" style="1" customWidth="1"/>
    <col min="10500" max="10506" width="13.7109375" style="1" customWidth="1"/>
    <col min="10507" max="10752" width="11.42578125" style="1"/>
    <col min="10753" max="10753" width="12.5703125" style="1" customWidth="1"/>
    <col min="10754" max="10754" width="34.28515625" style="1" customWidth="1"/>
    <col min="10755" max="10755" width="20.28515625" style="1" customWidth="1"/>
    <col min="10756" max="10762" width="13.7109375" style="1" customWidth="1"/>
    <col min="10763" max="11008" width="11.42578125" style="1"/>
    <col min="11009" max="11009" width="12.5703125" style="1" customWidth="1"/>
    <col min="11010" max="11010" width="34.28515625" style="1" customWidth="1"/>
    <col min="11011" max="11011" width="20.28515625" style="1" customWidth="1"/>
    <col min="11012" max="11018" width="13.7109375" style="1" customWidth="1"/>
    <col min="11019" max="11264" width="11.42578125" style="1"/>
    <col min="11265" max="11265" width="12.5703125" style="1" customWidth="1"/>
    <col min="11266" max="11266" width="34.28515625" style="1" customWidth="1"/>
    <col min="11267" max="11267" width="20.28515625" style="1" customWidth="1"/>
    <col min="11268" max="11274" width="13.7109375" style="1" customWidth="1"/>
    <col min="11275" max="11520" width="11.42578125" style="1"/>
    <col min="11521" max="11521" width="12.5703125" style="1" customWidth="1"/>
    <col min="11522" max="11522" width="34.28515625" style="1" customWidth="1"/>
    <col min="11523" max="11523" width="20.28515625" style="1" customWidth="1"/>
    <col min="11524" max="11530" width="13.7109375" style="1" customWidth="1"/>
    <col min="11531" max="11776" width="11.42578125" style="1"/>
    <col min="11777" max="11777" width="12.5703125" style="1" customWidth="1"/>
    <col min="11778" max="11778" width="34.28515625" style="1" customWidth="1"/>
    <col min="11779" max="11779" width="20.28515625" style="1" customWidth="1"/>
    <col min="11780" max="11786" width="13.7109375" style="1" customWidth="1"/>
    <col min="11787" max="12032" width="11.42578125" style="1"/>
    <col min="12033" max="12033" width="12.5703125" style="1" customWidth="1"/>
    <col min="12034" max="12034" width="34.28515625" style="1" customWidth="1"/>
    <col min="12035" max="12035" width="20.28515625" style="1" customWidth="1"/>
    <col min="12036" max="12042" width="13.7109375" style="1" customWidth="1"/>
    <col min="12043" max="12288" width="11.42578125" style="1"/>
    <col min="12289" max="12289" width="12.5703125" style="1" customWidth="1"/>
    <col min="12290" max="12290" width="34.28515625" style="1" customWidth="1"/>
    <col min="12291" max="12291" width="20.28515625" style="1" customWidth="1"/>
    <col min="12292" max="12298" width="13.7109375" style="1" customWidth="1"/>
    <col min="12299" max="12544" width="11.42578125" style="1"/>
    <col min="12545" max="12545" width="12.5703125" style="1" customWidth="1"/>
    <col min="12546" max="12546" width="34.28515625" style="1" customWidth="1"/>
    <col min="12547" max="12547" width="20.28515625" style="1" customWidth="1"/>
    <col min="12548" max="12554" width="13.7109375" style="1" customWidth="1"/>
    <col min="12555" max="12800" width="11.42578125" style="1"/>
    <col min="12801" max="12801" width="12.5703125" style="1" customWidth="1"/>
    <col min="12802" max="12802" width="34.28515625" style="1" customWidth="1"/>
    <col min="12803" max="12803" width="20.28515625" style="1" customWidth="1"/>
    <col min="12804" max="12810" width="13.7109375" style="1" customWidth="1"/>
    <col min="12811" max="13056" width="11.42578125" style="1"/>
    <col min="13057" max="13057" width="12.5703125" style="1" customWidth="1"/>
    <col min="13058" max="13058" width="34.28515625" style="1" customWidth="1"/>
    <col min="13059" max="13059" width="20.28515625" style="1" customWidth="1"/>
    <col min="13060" max="13066" width="13.7109375" style="1" customWidth="1"/>
    <col min="13067" max="13312" width="11.42578125" style="1"/>
    <col min="13313" max="13313" width="12.5703125" style="1" customWidth="1"/>
    <col min="13314" max="13314" width="34.28515625" style="1" customWidth="1"/>
    <col min="13315" max="13315" width="20.28515625" style="1" customWidth="1"/>
    <col min="13316" max="13322" width="13.7109375" style="1" customWidth="1"/>
    <col min="13323" max="13568" width="11.42578125" style="1"/>
    <col min="13569" max="13569" width="12.5703125" style="1" customWidth="1"/>
    <col min="13570" max="13570" width="34.28515625" style="1" customWidth="1"/>
    <col min="13571" max="13571" width="20.28515625" style="1" customWidth="1"/>
    <col min="13572" max="13578" width="13.7109375" style="1" customWidth="1"/>
    <col min="13579" max="13824" width="11.42578125" style="1"/>
    <col min="13825" max="13825" width="12.5703125" style="1" customWidth="1"/>
    <col min="13826" max="13826" width="34.28515625" style="1" customWidth="1"/>
    <col min="13827" max="13827" width="20.28515625" style="1" customWidth="1"/>
    <col min="13828" max="13834" width="13.7109375" style="1" customWidth="1"/>
    <col min="13835" max="14080" width="11.42578125" style="1"/>
    <col min="14081" max="14081" width="12.5703125" style="1" customWidth="1"/>
    <col min="14082" max="14082" width="34.28515625" style="1" customWidth="1"/>
    <col min="14083" max="14083" width="20.28515625" style="1" customWidth="1"/>
    <col min="14084" max="14090" width="13.7109375" style="1" customWidth="1"/>
    <col min="14091" max="14336" width="11.42578125" style="1"/>
    <col min="14337" max="14337" width="12.5703125" style="1" customWidth="1"/>
    <col min="14338" max="14338" width="34.28515625" style="1" customWidth="1"/>
    <col min="14339" max="14339" width="20.28515625" style="1" customWidth="1"/>
    <col min="14340" max="14346" width="13.7109375" style="1" customWidth="1"/>
    <col min="14347" max="14592" width="11.42578125" style="1"/>
    <col min="14593" max="14593" width="12.5703125" style="1" customWidth="1"/>
    <col min="14594" max="14594" width="34.28515625" style="1" customWidth="1"/>
    <col min="14595" max="14595" width="20.28515625" style="1" customWidth="1"/>
    <col min="14596" max="14602" width="13.7109375" style="1" customWidth="1"/>
    <col min="14603" max="14848" width="11.42578125" style="1"/>
    <col min="14849" max="14849" width="12.5703125" style="1" customWidth="1"/>
    <col min="14850" max="14850" width="34.28515625" style="1" customWidth="1"/>
    <col min="14851" max="14851" width="20.28515625" style="1" customWidth="1"/>
    <col min="14852" max="14858" width="13.7109375" style="1" customWidth="1"/>
    <col min="14859" max="15104" width="11.42578125" style="1"/>
    <col min="15105" max="15105" width="12.5703125" style="1" customWidth="1"/>
    <col min="15106" max="15106" width="34.28515625" style="1" customWidth="1"/>
    <col min="15107" max="15107" width="20.28515625" style="1" customWidth="1"/>
    <col min="15108" max="15114" width="13.7109375" style="1" customWidth="1"/>
    <col min="15115" max="15360" width="11.42578125" style="1"/>
    <col min="15361" max="15361" width="12.5703125" style="1" customWidth="1"/>
    <col min="15362" max="15362" width="34.28515625" style="1" customWidth="1"/>
    <col min="15363" max="15363" width="20.28515625" style="1" customWidth="1"/>
    <col min="15364" max="15370" width="13.7109375" style="1" customWidth="1"/>
    <col min="15371" max="15616" width="11.42578125" style="1"/>
    <col min="15617" max="15617" width="12.5703125" style="1" customWidth="1"/>
    <col min="15618" max="15618" width="34.28515625" style="1" customWidth="1"/>
    <col min="15619" max="15619" width="20.28515625" style="1" customWidth="1"/>
    <col min="15620" max="15626" width="13.7109375" style="1" customWidth="1"/>
    <col min="15627" max="15872" width="11.42578125" style="1"/>
    <col min="15873" max="15873" width="12.5703125" style="1" customWidth="1"/>
    <col min="15874" max="15874" width="34.28515625" style="1" customWidth="1"/>
    <col min="15875" max="15875" width="20.28515625" style="1" customWidth="1"/>
    <col min="15876" max="15882" width="13.7109375" style="1" customWidth="1"/>
    <col min="15883" max="16128" width="11.42578125" style="1"/>
    <col min="16129" max="16129" width="12.5703125" style="1" customWidth="1"/>
    <col min="16130" max="16130" width="34.28515625" style="1" customWidth="1"/>
    <col min="16131" max="16131" width="20.28515625" style="1" customWidth="1"/>
    <col min="16132" max="16138" width="13.7109375" style="1" customWidth="1"/>
    <col min="16139" max="16384" width="11.42578125" style="1"/>
  </cols>
  <sheetData>
    <row r="1" spans="1:12" s="158" customFormat="1" ht="15" x14ac:dyDescent="0.25">
      <c r="A1" s="181" t="s">
        <v>61</v>
      </c>
      <c r="B1" s="159"/>
      <c r="C1" s="179"/>
      <c r="D1" s="179"/>
      <c r="E1" s="18"/>
      <c r="F1" s="159"/>
      <c r="G1" s="180"/>
      <c r="H1" s="159"/>
      <c r="I1" s="159"/>
      <c r="J1" s="159"/>
      <c r="K1" s="159"/>
      <c r="L1" s="159"/>
    </row>
    <row r="2" spans="1:12" s="158" customFormat="1" x14ac:dyDescent="0.2">
      <c r="A2" s="193" t="s">
        <v>62</v>
      </c>
      <c r="B2" s="159" t="s">
        <v>79</v>
      </c>
      <c r="C2" s="179"/>
      <c r="D2" s="179"/>
      <c r="E2" s="18"/>
      <c r="F2" s="159"/>
      <c r="G2" s="180"/>
      <c r="H2" s="159"/>
      <c r="I2" s="159"/>
      <c r="J2" s="159"/>
      <c r="K2" s="159"/>
      <c r="L2" s="159"/>
    </row>
    <row r="3" spans="1:12" s="158" customFormat="1" x14ac:dyDescent="0.2">
      <c r="A3" s="193" t="s">
        <v>63</v>
      </c>
      <c r="B3" s="159" t="s">
        <v>81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158" customFormat="1" x14ac:dyDescent="0.2">
      <c r="A4" s="159" t="s">
        <v>82</v>
      </c>
      <c r="B4" s="159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58" customFormat="1" ht="30.75" customHeight="1" x14ac:dyDescent="0.25">
      <c r="A5" s="232" t="s">
        <v>64</v>
      </c>
      <c r="B5" s="232"/>
      <c r="C5" s="232"/>
      <c r="D5" s="232"/>
      <c r="E5" s="232"/>
      <c r="F5" s="232"/>
      <c r="G5" s="232"/>
      <c r="H5" s="232"/>
      <c r="I5" s="232"/>
      <c r="J5" s="232"/>
      <c r="K5" s="185"/>
      <c r="L5" s="185"/>
    </row>
    <row r="6" spans="1:12" s="158" customFormat="1" ht="14.25" x14ac:dyDescent="0.2">
      <c r="A6" s="159"/>
      <c r="B6" s="159"/>
      <c r="C6" s="183"/>
      <c r="D6" s="182"/>
      <c r="E6" s="182"/>
      <c r="F6" s="182"/>
      <c r="G6" s="182"/>
      <c r="H6" s="182"/>
      <c r="I6" s="182"/>
      <c r="J6" s="182"/>
      <c r="K6" s="182"/>
      <c r="L6" s="182"/>
    </row>
    <row r="7" spans="1:12" ht="18" customHeight="1" x14ac:dyDescent="0.2">
      <c r="A7" s="233" t="s">
        <v>80</v>
      </c>
      <c r="B7" s="233"/>
      <c r="C7" s="233"/>
      <c r="D7" s="233"/>
      <c r="E7" s="233"/>
      <c r="F7" s="233"/>
      <c r="G7" s="233"/>
      <c r="H7" s="233"/>
      <c r="I7" s="233"/>
      <c r="J7" s="233"/>
      <c r="K7" s="186"/>
      <c r="L7" s="186"/>
    </row>
    <row r="8" spans="1:12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</row>
    <row r="9" spans="1:12" s="4" customFormat="1" ht="84" x14ac:dyDescent="0.2">
      <c r="A9" s="156" t="s">
        <v>0</v>
      </c>
      <c r="B9" s="157" t="s">
        <v>1</v>
      </c>
      <c r="C9" s="156" t="s">
        <v>71</v>
      </c>
      <c r="D9" s="156" t="s">
        <v>2</v>
      </c>
      <c r="E9" s="156" t="s">
        <v>3</v>
      </c>
      <c r="F9" s="156" t="s">
        <v>4</v>
      </c>
      <c r="G9" s="156" t="s">
        <v>5</v>
      </c>
      <c r="H9" s="156" t="s">
        <v>6</v>
      </c>
      <c r="I9" s="156" t="s">
        <v>7</v>
      </c>
      <c r="J9" s="156" t="s">
        <v>8</v>
      </c>
    </row>
    <row r="10" spans="1:12" ht="27" customHeight="1" x14ac:dyDescent="0.2">
      <c r="A10" s="238" t="s">
        <v>50</v>
      </c>
      <c r="B10" s="239"/>
      <c r="C10" s="192">
        <f>SUM(C12,C30)</f>
        <v>635310</v>
      </c>
      <c r="D10" s="192">
        <f t="shared" ref="D10:J10" si="0">SUM(D12,D30)</f>
        <v>460000</v>
      </c>
      <c r="E10" s="192">
        <f t="shared" si="0"/>
        <v>131810</v>
      </c>
      <c r="F10" s="192">
        <f t="shared" si="0"/>
        <v>16500</v>
      </c>
      <c r="G10" s="192">
        <f t="shared" si="0"/>
        <v>25000</v>
      </c>
      <c r="H10" s="192">
        <f t="shared" si="0"/>
        <v>2000</v>
      </c>
      <c r="I10" s="192">
        <f t="shared" si="0"/>
        <v>0</v>
      </c>
      <c r="J10" s="192">
        <f t="shared" si="0"/>
        <v>0</v>
      </c>
    </row>
    <row r="11" spans="1:12" ht="12.75" customHeight="1" x14ac:dyDescent="0.2">
      <c r="A11" s="234" t="s">
        <v>9</v>
      </c>
      <c r="B11" s="235"/>
      <c r="C11" s="5"/>
      <c r="D11" s="5"/>
      <c r="E11" s="5"/>
      <c r="F11" s="5"/>
      <c r="G11" s="5"/>
      <c r="H11" s="5"/>
      <c r="I11" s="5"/>
      <c r="J11" s="134"/>
    </row>
    <row r="12" spans="1:12" s="4" customFormat="1" ht="25.5" x14ac:dyDescent="0.2">
      <c r="A12" s="135">
        <v>1025</v>
      </c>
      <c r="B12" s="6" t="s">
        <v>10</v>
      </c>
      <c r="C12" s="7">
        <f>SUM(C15,C19,C24,C27)</f>
        <v>233359</v>
      </c>
      <c r="D12" s="7">
        <f t="shared" ref="D12:E12" si="1">SUM(D15,D19,D24,D27)</f>
        <v>101549</v>
      </c>
      <c r="E12" s="7">
        <f t="shared" si="1"/>
        <v>131810</v>
      </c>
      <c r="F12" s="7"/>
      <c r="G12" s="7"/>
      <c r="H12" s="7"/>
      <c r="I12" s="7"/>
      <c r="J12" s="136"/>
    </row>
    <row r="13" spans="1:12" s="125" customFormat="1" ht="15" customHeight="1" x14ac:dyDescent="0.2">
      <c r="A13" s="236" t="s">
        <v>46</v>
      </c>
      <c r="B13" s="237"/>
      <c r="C13" s="124"/>
      <c r="D13" s="124"/>
      <c r="E13" s="124"/>
      <c r="F13" s="124"/>
      <c r="G13" s="124"/>
      <c r="H13" s="124"/>
      <c r="I13" s="124"/>
      <c r="J13" s="137"/>
    </row>
    <row r="14" spans="1:12" s="4" customFormat="1" ht="30" customHeight="1" x14ac:dyDescent="0.25">
      <c r="A14" s="240" t="s">
        <v>59</v>
      </c>
      <c r="B14" s="241"/>
      <c r="C14" s="123">
        <f>SUM(C15,C19,C24)</f>
        <v>232959</v>
      </c>
      <c r="D14" s="123">
        <f>SUM(D19,D15)</f>
        <v>101549</v>
      </c>
      <c r="E14" s="123">
        <f>SUM(E15,E19,E24)</f>
        <v>131410</v>
      </c>
      <c r="F14" s="123"/>
      <c r="G14" s="123"/>
      <c r="H14" s="123"/>
      <c r="I14" s="123"/>
      <c r="J14" s="138"/>
    </row>
    <row r="15" spans="1:12" s="4" customFormat="1" x14ac:dyDescent="0.2">
      <c r="A15" s="139">
        <v>31</v>
      </c>
      <c r="B15" s="8" t="s">
        <v>11</v>
      </c>
      <c r="C15" s="160">
        <f>SUM(C16:C18)</f>
        <v>129994</v>
      </c>
      <c r="D15" s="160">
        <f t="shared" ref="D15:E15" si="2">SUM(D16:D18)</f>
        <v>101549</v>
      </c>
      <c r="E15" s="160">
        <f t="shared" si="2"/>
        <v>28445</v>
      </c>
      <c r="F15" s="160">
        <f t="shared" ref="F15" si="3">SUM(F16:F18)</f>
        <v>0</v>
      </c>
      <c r="G15" s="160">
        <f t="shared" ref="G15" si="4">SUM(G16:G18)</f>
        <v>0</v>
      </c>
      <c r="H15" s="160">
        <f t="shared" ref="H15" si="5">SUM(H16:H18)</f>
        <v>0</v>
      </c>
      <c r="I15" s="160">
        <f t="shared" ref="I15" si="6">SUM(I16:I18)</f>
        <v>0</v>
      </c>
      <c r="J15" s="160">
        <f t="shared" ref="J15" si="7">SUM(J16:J18)</f>
        <v>0</v>
      </c>
    </row>
    <row r="16" spans="1:12" x14ac:dyDescent="0.2">
      <c r="A16" s="140">
        <v>311</v>
      </c>
      <c r="B16" s="9" t="s">
        <v>12</v>
      </c>
      <c r="C16" s="161">
        <v>104030</v>
      </c>
      <c r="D16" s="161">
        <v>101549</v>
      </c>
      <c r="E16" s="161">
        <v>2481</v>
      </c>
      <c r="F16" s="161"/>
      <c r="G16" s="161"/>
      <c r="H16" s="161"/>
      <c r="I16" s="161"/>
      <c r="J16" s="162"/>
    </row>
    <row r="17" spans="1:10" x14ac:dyDescent="0.2">
      <c r="A17" s="140">
        <v>312</v>
      </c>
      <c r="B17" s="9" t="s">
        <v>13</v>
      </c>
      <c r="C17" s="161">
        <v>8800</v>
      </c>
      <c r="D17" s="161"/>
      <c r="E17" s="161">
        <v>8800</v>
      </c>
      <c r="F17" s="161"/>
      <c r="G17" s="161"/>
      <c r="H17" s="161"/>
      <c r="I17" s="161"/>
      <c r="J17" s="162"/>
    </row>
    <row r="18" spans="1:10" x14ac:dyDescent="0.2">
      <c r="A18" s="140">
        <v>313</v>
      </c>
      <c r="B18" s="9" t="s">
        <v>14</v>
      </c>
      <c r="C18" s="161">
        <v>17164</v>
      </c>
      <c r="D18" s="161"/>
      <c r="E18" s="161">
        <v>17164</v>
      </c>
      <c r="F18" s="161"/>
      <c r="G18" s="161"/>
      <c r="H18" s="161"/>
      <c r="I18" s="161"/>
      <c r="J18" s="162"/>
    </row>
    <row r="19" spans="1:10" s="4" customFormat="1" x14ac:dyDescent="0.2">
      <c r="A19" s="139">
        <v>32</v>
      </c>
      <c r="B19" s="8" t="s">
        <v>15</v>
      </c>
      <c r="C19" s="160">
        <f>SUM(C20:C23)</f>
        <v>101765</v>
      </c>
      <c r="D19" s="160">
        <f t="shared" ref="D19:F19" si="8">SUM(D20:D23)</f>
        <v>0</v>
      </c>
      <c r="E19" s="160">
        <f t="shared" si="8"/>
        <v>101765</v>
      </c>
      <c r="F19" s="160">
        <f t="shared" si="8"/>
        <v>0</v>
      </c>
      <c r="G19" s="160">
        <f t="shared" ref="G19" si="9">SUM(G20:G23)</f>
        <v>0</v>
      </c>
      <c r="H19" s="160">
        <f t="shared" ref="H19" si="10">SUM(H20:H23)</f>
        <v>0</v>
      </c>
      <c r="I19" s="160">
        <f t="shared" ref="I19" si="11">SUM(I20:I23)</f>
        <v>0</v>
      </c>
      <c r="J19" s="160">
        <f t="shared" ref="J19" si="12">SUM(J20:J23)</f>
        <v>0</v>
      </c>
    </row>
    <row r="20" spans="1:10" x14ac:dyDescent="0.2">
      <c r="A20" s="140">
        <v>321</v>
      </c>
      <c r="B20" s="9" t="s">
        <v>16</v>
      </c>
      <c r="C20" s="161">
        <v>14600</v>
      </c>
      <c r="D20" s="161"/>
      <c r="E20" s="161">
        <v>14600</v>
      </c>
      <c r="F20" s="161"/>
      <c r="G20" s="161"/>
      <c r="H20" s="161"/>
      <c r="I20" s="161"/>
      <c r="J20" s="162"/>
    </row>
    <row r="21" spans="1:10" x14ac:dyDescent="0.2">
      <c r="A21" s="140">
        <v>322</v>
      </c>
      <c r="B21" s="9" t="s">
        <v>17</v>
      </c>
      <c r="C21" s="161">
        <v>12296</v>
      </c>
      <c r="D21" s="161"/>
      <c r="E21" s="161">
        <v>12296</v>
      </c>
      <c r="F21" s="161"/>
      <c r="G21" s="161"/>
      <c r="H21" s="161"/>
      <c r="I21" s="161"/>
      <c r="J21" s="162"/>
    </row>
    <row r="22" spans="1:10" x14ac:dyDescent="0.2">
      <c r="A22" s="140">
        <v>323</v>
      </c>
      <c r="B22" s="9" t="s">
        <v>18</v>
      </c>
      <c r="C22" s="161">
        <v>68980</v>
      </c>
      <c r="D22" s="161"/>
      <c r="E22" s="161">
        <v>68980</v>
      </c>
      <c r="F22" s="161"/>
      <c r="G22" s="161"/>
      <c r="H22" s="161"/>
      <c r="I22" s="161"/>
      <c r="J22" s="162"/>
    </row>
    <row r="23" spans="1:10" s="4" customFormat="1" x14ac:dyDescent="0.2">
      <c r="A23" s="141">
        <v>329</v>
      </c>
      <c r="B23" s="128" t="s">
        <v>57</v>
      </c>
      <c r="C23" s="163">
        <v>5889</v>
      </c>
      <c r="D23" s="161"/>
      <c r="E23" s="161">
        <v>5889</v>
      </c>
      <c r="F23" s="161"/>
      <c r="G23" s="160"/>
      <c r="H23" s="160"/>
      <c r="I23" s="160"/>
      <c r="J23" s="164"/>
    </row>
    <row r="24" spans="1:10" x14ac:dyDescent="0.2">
      <c r="A24" s="139">
        <v>34</v>
      </c>
      <c r="B24" s="8" t="s">
        <v>19</v>
      </c>
      <c r="C24" s="160">
        <f>SUM(C25)</f>
        <v>1200</v>
      </c>
      <c r="D24" s="160">
        <f t="shared" ref="D24:E24" si="13">SUM(D25)</f>
        <v>0</v>
      </c>
      <c r="E24" s="160">
        <f t="shared" si="13"/>
        <v>1200</v>
      </c>
      <c r="F24" s="160">
        <f t="shared" ref="F24" si="14">SUM(F25)</f>
        <v>0</v>
      </c>
      <c r="G24" s="160">
        <f t="shared" ref="G24" si="15">SUM(G25)</f>
        <v>0</v>
      </c>
      <c r="H24" s="160">
        <f t="shared" ref="H24" si="16">SUM(H25)</f>
        <v>0</v>
      </c>
      <c r="I24" s="160">
        <f t="shared" ref="I24" si="17">SUM(I25)</f>
        <v>0</v>
      </c>
      <c r="J24" s="160">
        <f t="shared" ref="J24" si="18">SUM(J25)</f>
        <v>0</v>
      </c>
    </row>
    <row r="25" spans="1:10" x14ac:dyDescent="0.2">
      <c r="A25" s="140">
        <v>343</v>
      </c>
      <c r="B25" s="9" t="s">
        <v>20</v>
      </c>
      <c r="C25" s="161">
        <v>1200</v>
      </c>
      <c r="D25" s="161">
        <v>0</v>
      </c>
      <c r="E25" s="161">
        <v>1200</v>
      </c>
      <c r="F25" s="161"/>
      <c r="G25" s="161"/>
      <c r="H25" s="161"/>
      <c r="I25" s="161"/>
      <c r="J25" s="162"/>
    </row>
    <row r="26" spans="1:10" ht="31.5" customHeight="1" x14ac:dyDescent="0.25">
      <c r="A26" s="240" t="s">
        <v>60</v>
      </c>
      <c r="B26" s="241"/>
      <c r="C26" s="123">
        <f>SUM(C27)</f>
        <v>400</v>
      </c>
      <c r="D26" s="123"/>
      <c r="E26" s="123">
        <f>SUM(E27)</f>
        <v>400</v>
      </c>
      <c r="F26" s="123"/>
      <c r="G26" s="123"/>
      <c r="H26" s="123"/>
      <c r="I26" s="123"/>
      <c r="J26" s="138"/>
    </row>
    <row r="27" spans="1:10" ht="25.5" x14ac:dyDescent="0.2">
      <c r="A27" s="139">
        <v>42</v>
      </c>
      <c r="B27" s="126" t="s">
        <v>48</v>
      </c>
      <c r="C27" s="160">
        <f t="shared" ref="C27:J27" si="19">SUM(C28:C29)</f>
        <v>400</v>
      </c>
      <c r="D27" s="160">
        <f t="shared" si="19"/>
        <v>0</v>
      </c>
      <c r="E27" s="160">
        <f t="shared" si="19"/>
        <v>400</v>
      </c>
      <c r="F27" s="160">
        <f t="shared" si="19"/>
        <v>0</v>
      </c>
      <c r="G27" s="160">
        <f t="shared" si="19"/>
        <v>0</v>
      </c>
      <c r="H27" s="160">
        <f t="shared" si="19"/>
        <v>0</v>
      </c>
      <c r="I27" s="160">
        <f t="shared" si="19"/>
        <v>0</v>
      </c>
      <c r="J27" s="160">
        <f t="shared" si="19"/>
        <v>0</v>
      </c>
    </row>
    <row r="28" spans="1:10" s="114" customFormat="1" x14ac:dyDescent="0.2">
      <c r="A28" s="140">
        <v>422</v>
      </c>
      <c r="B28" s="9" t="s">
        <v>49</v>
      </c>
      <c r="C28" s="161"/>
      <c r="D28" s="161">
        <v>0</v>
      </c>
      <c r="E28" s="161"/>
      <c r="F28" s="11"/>
      <c r="G28" s="11"/>
      <c r="H28" s="11"/>
      <c r="I28" s="11"/>
      <c r="J28" s="142"/>
    </row>
    <row r="29" spans="1:10" s="178" customFormat="1" ht="27.75" customHeight="1" x14ac:dyDescent="0.2">
      <c r="A29" s="140">
        <v>426</v>
      </c>
      <c r="B29" s="9" t="s">
        <v>47</v>
      </c>
      <c r="C29" s="161">
        <v>400</v>
      </c>
      <c r="D29" s="161">
        <v>0</v>
      </c>
      <c r="E29" s="161">
        <v>400</v>
      </c>
      <c r="F29" s="11"/>
      <c r="G29" s="11"/>
      <c r="H29" s="11"/>
      <c r="I29" s="11"/>
      <c r="J29" s="142"/>
    </row>
    <row r="30" spans="1:10" s="4" customFormat="1" ht="31.5" customHeight="1" x14ac:dyDescent="0.2">
      <c r="A30" s="135">
        <v>1026</v>
      </c>
      <c r="B30" s="6" t="s">
        <v>51</v>
      </c>
      <c r="C30" s="191">
        <f>SUM(C32,C45)</f>
        <v>401951</v>
      </c>
      <c r="D30" s="7">
        <f>SUM(D32,D45)</f>
        <v>358451</v>
      </c>
      <c r="E30" s="190">
        <v>0</v>
      </c>
      <c r="F30" s="189">
        <f>SUM(F32,F45)</f>
        <v>16500</v>
      </c>
      <c r="G30" s="191">
        <f>SUM(G32,G45)</f>
        <v>25000</v>
      </c>
      <c r="H30" s="189">
        <f>SUM(H32,H45)</f>
        <v>2000</v>
      </c>
      <c r="I30" s="191">
        <f>SUM(I32,I45)</f>
        <v>0</v>
      </c>
      <c r="J30" s="136">
        <f>SUM(J32,J45)</f>
        <v>0</v>
      </c>
    </row>
    <row r="31" spans="1:10" s="4" customFormat="1" ht="12.75" customHeight="1" x14ac:dyDescent="0.2">
      <c r="A31" s="236" t="s">
        <v>52</v>
      </c>
      <c r="B31" s="237"/>
      <c r="C31" s="124"/>
      <c r="D31" s="124"/>
      <c r="E31" s="124"/>
      <c r="F31" s="124"/>
      <c r="G31" s="124"/>
      <c r="H31" s="124"/>
      <c r="I31" s="124"/>
      <c r="J31" s="137"/>
    </row>
    <row r="32" spans="1:10" s="4" customFormat="1" ht="34.5" customHeight="1" x14ac:dyDescent="0.25">
      <c r="A32" s="240" t="s">
        <v>53</v>
      </c>
      <c r="B32" s="241"/>
      <c r="C32" s="123">
        <f>SUM(C33,C37,C43)</f>
        <v>362551</v>
      </c>
      <c r="D32" s="123">
        <f t="shared" ref="D32:J32" si="20">SUM(D33,D37,D43)</f>
        <v>348051</v>
      </c>
      <c r="E32" s="123">
        <f t="shared" si="20"/>
        <v>0</v>
      </c>
      <c r="F32" s="123">
        <f t="shared" si="20"/>
        <v>14500</v>
      </c>
      <c r="G32" s="123">
        <f t="shared" si="20"/>
        <v>0</v>
      </c>
      <c r="H32" s="123">
        <f t="shared" si="20"/>
        <v>0</v>
      </c>
      <c r="I32" s="123">
        <f t="shared" si="20"/>
        <v>0</v>
      </c>
      <c r="J32" s="123">
        <f t="shared" si="20"/>
        <v>0</v>
      </c>
    </row>
    <row r="33" spans="1:10" s="4" customFormat="1" ht="12.75" customHeight="1" x14ac:dyDescent="0.2">
      <c r="A33" s="139">
        <v>31</v>
      </c>
      <c r="B33" s="8" t="s">
        <v>11</v>
      </c>
      <c r="C33" s="160">
        <f>SUM(C34:C36)</f>
        <v>272378</v>
      </c>
      <c r="D33" s="160">
        <f t="shared" ref="D33:E33" si="21">SUM(D34:D36)</f>
        <v>272378</v>
      </c>
      <c r="E33" s="160">
        <f t="shared" si="21"/>
        <v>0</v>
      </c>
      <c r="F33" s="160">
        <f t="shared" ref="F33" si="22">SUM(F34:F36)</f>
        <v>0</v>
      </c>
      <c r="G33" s="160">
        <f t="shared" ref="G33" si="23">SUM(G34:G36)</f>
        <v>0</v>
      </c>
      <c r="H33" s="160">
        <f t="shared" ref="H33" si="24">SUM(H34:H36)</f>
        <v>0</v>
      </c>
      <c r="I33" s="160">
        <f t="shared" ref="I33" si="25">SUM(I34:I36)</f>
        <v>0</v>
      </c>
      <c r="J33" s="160">
        <f t="shared" ref="J33" si="26">SUM(J34:J36)</f>
        <v>0</v>
      </c>
    </row>
    <row r="34" spans="1:10" s="4" customFormat="1" ht="12.75" customHeight="1" x14ac:dyDescent="0.2">
      <c r="A34" s="140">
        <v>311</v>
      </c>
      <c r="B34" s="9" t="s">
        <v>12</v>
      </c>
      <c r="C34" s="161">
        <v>216975</v>
      </c>
      <c r="D34" s="161">
        <v>216975</v>
      </c>
      <c r="E34" s="161"/>
      <c r="F34" s="161"/>
      <c r="G34" s="161"/>
      <c r="H34" s="161"/>
      <c r="I34" s="161"/>
      <c r="J34" s="162"/>
    </row>
    <row r="35" spans="1:10" s="4" customFormat="1" ht="12.75" customHeight="1" x14ac:dyDescent="0.2">
      <c r="A35" s="140">
        <v>312</v>
      </c>
      <c r="B35" s="9" t="s">
        <v>13</v>
      </c>
      <c r="C35" s="161">
        <v>19600</v>
      </c>
      <c r="D35" s="161">
        <v>19600</v>
      </c>
      <c r="E35" s="161"/>
      <c r="F35" s="161"/>
      <c r="G35" s="161"/>
      <c r="H35" s="161"/>
      <c r="I35" s="161"/>
      <c r="J35" s="162"/>
    </row>
    <row r="36" spans="1:10" s="4" customFormat="1" ht="12.75" customHeight="1" x14ac:dyDescent="0.2">
      <c r="A36" s="140">
        <v>313</v>
      </c>
      <c r="B36" s="9" t="s">
        <v>14</v>
      </c>
      <c r="C36" s="161">
        <v>35803</v>
      </c>
      <c r="D36" s="161">
        <v>35803</v>
      </c>
      <c r="E36" s="161"/>
      <c r="F36" s="161"/>
      <c r="G36" s="161"/>
      <c r="H36" s="161"/>
      <c r="I36" s="161"/>
      <c r="J36" s="162"/>
    </row>
    <row r="37" spans="1:10" s="4" customFormat="1" ht="12.75" customHeight="1" x14ac:dyDescent="0.2">
      <c r="A37" s="139">
        <v>32</v>
      </c>
      <c r="B37" s="8" t="s">
        <v>15</v>
      </c>
      <c r="C37" s="160">
        <f>SUM(C38:C42)</f>
        <v>88973</v>
      </c>
      <c r="D37" s="160">
        <f t="shared" ref="D37:J37" si="27">SUM(D38:D42)</f>
        <v>74473</v>
      </c>
      <c r="E37" s="160">
        <f t="shared" si="27"/>
        <v>0</v>
      </c>
      <c r="F37" s="160">
        <f t="shared" si="27"/>
        <v>14500</v>
      </c>
      <c r="G37" s="160">
        <f t="shared" si="27"/>
        <v>0</v>
      </c>
      <c r="H37" s="160">
        <f t="shared" si="27"/>
        <v>0</v>
      </c>
      <c r="I37" s="160">
        <f t="shared" si="27"/>
        <v>0</v>
      </c>
      <c r="J37" s="160">
        <f t="shared" si="27"/>
        <v>0</v>
      </c>
    </row>
    <row r="38" spans="1:10" s="4" customFormat="1" x14ac:dyDescent="0.2">
      <c r="A38" s="140">
        <v>321</v>
      </c>
      <c r="B38" s="9" t="s">
        <v>16</v>
      </c>
      <c r="C38" s="161">
        <v>23276</v>
      </c>
      <c r="D38" s="161">
        <v>17276</v>
      </c>
      <c r="E38" s="161"/>
      <c r="F38" s="161">
        <v>6000</v>
      </c>
      <c r="G38" s="161"/>
      <c r="H38" s="161"/>
      <c r="I38" s="161"/>
      <c r="J38" s="162"/>
    </row>
    <row r="39" spans="1:10" s="4" customFormat="1" x14ac:dyDescent="0.2">
      <c r="A39" s="140">
        <v>322</v>
      </c>
      <c r="B39" s="9" t="s">
        <v>17</v>
      </c>
      <c r="C39" s="161">
        <v>28494</v>
      </c>
      <c r="D39" s="161">
        <v>21494</v>
      </c>
      <c r="E39" s="161"/>
      <c r="F39" s="161">
        <v>7000</v>
      </c>
      <c r="G39" s="161"/>
      <c r="H39" s="161"/>
      <c r="I39" s="161"/>
      <c r="J39" s="162"/>
    </row>
    <row r="40" spans="1:10" s="4" customFormat="1" x14ac:dyDescent="0.2">
      <c r="A40" s="140">
        <v>323</v>
      </c>
      <c r="B40" s="9" t="s">
        <v>18</v>
      </c>
      <c r="C40" s="161">
        <v>30330</v>
      </c>
      <c r="D40" s="161">
        <v>30330</v>
      </c>
      <c r="E40" s="161"/>
      <c r="F40" s="161"/>
      <c r="G40" s="161"/>
      <c r="H40" s="161"/>
      <c r="I40" s="161"/>
      <c r="J40" s="162"/>
    </row>
    <row r="41" spans="1:10" s="4" customFormat="1" ht="25.5" customHeight="1" x14ac:dyDescent="0.2">
      <c r="A41" s="141">
        <v>324</v>
      </c>
      <c r="B41" s="127" t="s">
        <v>54</v>
      </c>
      <c r="C41" s="163">
        <v>1500</v>
      </c>
      <c r="D41" s="161"/>
      <c r="E41" s="161"/>
      <c r="F41" s="161">
        <v>1500</v>
      </c>
      <c r="G41" s="161"/>
      <c r="H41" s="161"/>
      <c r="I41" s="161"/>
      <c r="J41" s="162"/>
    </row>
    <row r="42" spans="1:10" s="4" customFormat="1" x14ac:dyDescent="0.2">
      <c r="A42" s="141">
        <v>329</v>
      </c>
      <c r="B42" s="128" t="s">
        <v>57</v>
      </c>
      <c r="C42" s="163">
        <v>5373</v>
      </c>
      <c r="D42" s="161">
        <v>5373</v>
      </c>
      <c r="E42" s="160"/>
      <c r="F42" s="161"/>
      <c r="G42" s="160"/>
      <c r="H42" s="160"/>
      <c r="I42" s="160"/>
      <c r="J42" s="164"/>
    </row>
    <row r="43" spans="1:10" x14ac:dyDescent="0.2">
      <c r="A43" s="139">
        <v>34</v>
      </c>
      <c r="B43" s="8" t="s">
        <v>19</v>
      </c>
      <c r="C43" s="160">
        <f>SUM(C44)</f>
        <v>1200</v>
      </c>
      <c r="D43" s="160">
        <f t="shared" ref="D43:J43" si="28">SUM(D44)</f>
        <v>1200</v>
      </c>
      <c r="E43" s="160">
        <f t="shared" si="28"/>
        <v>0</v>
      </c>
      <c r="F43" s="160">
        <f t="shared" si="28"/>
        <v>0</v>
      </c>
      <c r="G43" s="160">
        <f t="shared" si="28"/>
        <v>0</v>
      </c>
      <c r="H43" s="160">
        <f t="shared" si="28"/>
        <v>0</v>
      </c>
      <c r="I43" s="160">
        <f t="shared" si="28"/>
        <v>0</v>
      </c>
      <c r="J43" s="160">
        <f t="shared" si="28"/>
        <v>0</v>
      </c>
    </row>
    <row r="44" spans="1:10" x14ac:dyDescent="0.2">
      <c r="A44" s="140">
        <v>343</v>
      </c>
      <c r="B44" s="9" t="s">
        <v>20</v>
      </c>
      <c r="C44" s="161">
        <v>1200</v>
      </c>
      <c r="D44" s="161">
        <v>1200</v>
      </c>
      <c r="E44" s="161"/>
      <c r="F44" s="161"/>
      <c r="G44" s="161"/>
      <c r="H44" s="161"/>
      <c r="I44" s="161"/>
      <c r="J44" s="162"/>
    </row>
    <row r="45" spans="1:10" ht="34.5" customHeight="1" x14ac:dyDescent="0.25">
      <c r="A45" s="240" t="s">
        <v>58</v>
      </c>
      <c r="B45" s="241"/>
      <c r="C45" s="123">
        <f>SUM(C46)</f>
        <v>39400</v>
      </c>
      <c r="D45" s="123">
        <f t="shared" ref="D45:J45" si="29">SUM(D46)</f>
        <v>10400</v>
      </c>
      <c r="E45" s="123">
        <f t="shared" si="29"/>
        <v>0</v>
      </c>
      <c r="F45" s="123">
        <f t="shared" si="29"/>
        <v>2000</v>
      </c>
      <c r="G45" s="123">
        <f t="shared" si="29"/>
        <v>25000</v>
      </c>
      <c r="H45" s="123">
        <f t="shared" si="29"/>
        <v>2000</v>
      </c>
      <c r="I45" s="123">
        <f t="shared" si="29"/>
        <v>0</v>
      </c>
      <c r="J45" s="123">
        <f t="shared" si="29"/>
        <v>0</v>
      </c>
    </row>
    <row r="46" spans="1:10" s="4" customFormat="1" ht="25.5" x14ac:dyDescent="0.2">
      <c r="A46" s="139">
        <v>42</v>
      </c>
      <c r="B46" s="126" t="s">
        <v>48</v>
      </c>
      <c r="C46" s="160">
        <f>SUM(C47:C49)</f>
        <v>39400</v>
      </c>
      <c r="D46" s="160">
        <f t="shared" ref="D46:J46" si="30">SUM(D47:D49)</f>
        <v>10400</v>
      </c>
      <c r="E46" s="160">
        <f t="shared" si="30"/>
        <v>0</v>
      </c>
      <c r="F46" s="160">
        <f t="shared" si="30"/>
        <v>2000</v>
      </c>
      <c r="G46" s="160">
        <f t="shared" si="30"/>
        <v>25000</v>
      </c>
      <c r="H46" s="160">
        <f t="shared" si="30"/>
        <v>2000</v>
      </c>
      <c r="I46" s="160">
        <f t="shared" si="30"/>
        <v>0</v>
      </c>
      <c r="J46" s="160">
        <f t="shared" si="30"/>
        <v>0</v>
      </c>
    </row>
    <row r="47" spans="1:10" x14ac:dyDescent="0.2">
      <c r="A47" s="140">
        <v>422</v>
      </c>
      <c r="B47" s="9" t="s">
        <v>49</v>
      </c>
      <c r="C47" s="161"/>
      <c r="D47" s="161"/>
      <c r="E47" s="161"/>
      <c r="F47" s="161"/>
      <c r="G47" s="160"/>
      <c r="H47" s="160"/>
      <c r="I47" s="160"/>
      <c r="J47" s="164"/>
    </row>
    <row r="48" spans="1:10" s="114" customFormat="1" ht="25.5" x14ac:dyDescent="0.2">
      <c r="A48" s="140">
        <v>424</v>
      </c>
      <c r="B48" s="9" t="s">
        <v>55</v>
      </c>
      <c r="C48" s="161">
        <v>39000</v>
      </c>
      <c r="D48" s="161">
        <v>10000</v>
      </c>
      <c r="E48" s="161"/>
      <c r="F48" s="161">
        <v>2000</v>
      </c>
      <c r="G48" s="161">
        <v>25000</v>
      </c>
      <c r="H48" s="161">
        <v>2000</v>
      </c>
      <c r="I48" s="160"/>
      <c r="J48" s="164"/>
    </row>
    <row r="49" spans="1:11" x14ac:dyDescent="0.2">
      <c r="A49" s="143">
        <v>426</v>
      </c>
      <c r="B49" s="144" t="s">
        <v>47</v>
      </c>
      <c r="C49" s="165">
        <v>400</v>
      </c>
      <c r="D49" s="165">
        <v>400</v>
      </c>
      <c r="E49" s="165"/>
      <c r="F49" s="165"/>
      <c r="G49" s="165"/>
      <c r="H49" s="165"/>
      <c r="I49" s="165"/>
      <c r="J49" s="166"/>
    </row>
    <row r="50" spans="1:11" s="184" customFormat="1" x14ac:dyDescent="0.2">
      <c r="A50" s="187"/>
      <c r="B50" s="129"/>
      <c r="C50" s="188"/>
      <c r="D50" s="188"/>
      <c r="E50" s="188"/>
      <c r="F50" s="188"/>
      <c r="G50" s="188"/>
      <c r="H50" s="188"/>
      <c r="I50" s="188"/>
      <c r="J50" s="188"/>
    </row>
    <row r="51" spans="1:11" s="184" customFormat="1" x14ac:dyDescent="0.2">
      <c r="A51" s="187"/>
      <c r="B51" s="129"/>
      <c r="C51" s="188"/>
      <c r="D51" s="188"/>
      <c r="E51" s="188"/>
      <c r="F51" s="188"/>
      <c r="G51" s="188" t="s">
        <v>78</v>
      </c>
      <c r="H51" s="188"/>
      <c r="I51" s="188"/>
      <c r="J51" s="188"/>
    </row>
    <row r="52" spans="1:11" s="184" customFormat="1" x14ac:dyDescent="0.2">
      <c r="A52" s="187"/>
      <c r="B52" s="129"/>
      <c r="C52" s="188"/>
      <c r="D52" s="188"/>
      <c r="E52" s="188"/>
      <c r="F52" s="188"/>
      <c r="G52" s="188"/>
      <c r="H52" s="188"/>
      <c r="I52" s="188"/>
      <c r="J52" s="188"/>
    </row>
    <row r="53" spans="1:11" s="184" customFormat="1" x14ac:dyDescent="0.2">
      <c r="A53" s="187"/>
      <c r="B53" s="129"/>
      <c r="C53" s="188"/>
      <c r="D53" s="188"/>
      <c r="E53" s="188"/>
      <c r="F53" s="188"/>
      <c r="G53" s="188"/>
      <c r="H53" s="188"/>
      <c r="I53" s="188"/>
      <c r="J53" s="188"/>
    </row>
    <row r="54" spans="1:11" s="184" customFormat="1" x14ac:dyDescent="0.2">
      <c r="A54" s="187"/>
      <c r="B54" s="129"/>
      <c r="C54" s="188"/>
      <c r="D54" s="188"/>
      <c r="E54" s="188"/>
      <c r="F54" s="188"/>
      <c r="G54" s="188"/>
      <c r="H54" s="188"/>
      <c r="I54" s="188"/>
      <c r="J54" s="188"/>
    </row>
    <row r="55" spans="1:11" s="184" customFormat="1" x14ac:dyDescent="0.2">
      <c r="A55" s="187"/>
      <c r="B55" s="129"/>
      <c r="C55" s="188"/>
      <c r="D55" s="188"/>
      <c r="E55" s="188"/>
      <c r="F55" s="188"/>
      <c r="G55" s="188"/>
      <c r="H55" s="188"/>
      <c r="I55" s="188"/>
      <c r="J55" s="188"/>
    </row>
    <row r="56" spans="1:11" x14ac:dyDescent="0.2">
      <c r="A56" s="133"/>
      <c r="B56" s="132"/>
      <c r="C56" s="131"/>
      <c r="D56" s="131"/>
      <c r="E56" s="131"/>
      <c r="F56" s="131"/>
      <c r="G56" s="131"/>
      <c r="H56" s="131"/>
      <c r="I56" s="131"/>
      <c r="J56" s="131"/>
    </row>
    <row r="57" spans="1:11" x14ac:dyDescent="0.2">
      <c r="A57" s="133"/>
      <c r="B57" s="132"/>
      <c r="C57" s="131"/>
      <c r="D57" s="131"/>
      <c r="E57" s="131"/>
      <c r="F57" s="131"/>
      <c r="G57" s="131"/>
      <c r="H57" s="131"/>
      <c r="I57" s="131"/>
      <c r="J57" s="131"/>
    </row>
    <row r="58" spans="1:11" x14ac:dyDescent="0.2">
      <c r="A58" s="133"/>
      <c r="B58" s="132"/>
      <c r="C58" s="131"/>
      <c r="D58" s="131"/>
      <c r="E58" s="131"/>
      <c r="F58" s="131"/>
      <c r="G58" s="131"/>
      <c r="H58" s="131"/>
      <c r="I58" s="131"/>
      <c r="J58" s="131"/>
    </row>
    <row r="59" spans="1:11" ht="84" x14ac:dyDescent="0.2">
      <c r="A59" s="154" t="s">
        <v>0</v>
      </c>
      <c r="B59" s="155" t="s">
        <v>1</v>
      </c>
      <c r="C59" s="154" t="s">
        <v>56</v>
      </c>
      <c r="D59" s="154" t="s">
        <v>2</v>
      </c>
      <c r="E59" s="154" t="s">
        <v>3</v>
      </c>
      <c r="F59" s="154" t="s">
        <v>4</v>
      </c>
      <c r="G59" s="154" t="s">
        <v>5</v>
      </c>
      <c r="H59" s="154" t="s">
        <v>6</v>
      </c>
      <c r="I59" s="154" t="s">
        <v>7</v>
      </c>
      <c r="J59" s="154" t="s">
        <v>8</v>
      </c>
      <c r="K59" s="4"/>
    </row>
    <row r="60" spans="1:11" s="4" customFormat="1" ht="25.5" customHeight="1" x14ac:dyDescent="0.2">
      <c r="A60" s="238" t="s">
        <v>50</v>
      </c>
      <c r="B60" s="239"/>
      <c r="C60" s="192">
        <f>SUM(C62,C79)</f>
        <v>653010</v>
      </c>
      <c r="D60" s="192">
        <f t="shared" ref="D60:J60" si="31">SUM(D62,D79)</f>
        <v>510000</v>
      </c>
      <c r="E60" s="192">
        <f t="shared" si="31"/>
        <v>100010</v>
      </c>
      <c r="F60" s="192">
        <f t="shared" si="31"/>
        <v>16000</v>
      </c>
      <c r="G60" s="192">
        <f t="shared" si="31"/>
        <v>25000</v>
      </c>
      <c r="H60" s="192">
        <f t="shared" si="31"/>
        <v>2000</v>
      </c>
      <c r="I60" s="192">
        <f t="shared" si="31"/>
        <v>0</v>
      </c>
      <c r="J60" s="192">
        <f t="shared" si="31"/>
        <v>0</v>
      </c>
    </row>
    <row r="61" spans="1:11" x14ac:dyDescent="0.2">
      <c r="A61" s="234" t="s">
        <v>9</v>
      </c>
      <c r="B61" s="235"/>
      <c r="C61" s="5"/>
      <c r="D61" s="5"/>
      <c r="E61" s="5"/>
      <c r="F61" s="5"/>
      <c r="G61" s="5"/>
      <c r="H61" s="5"/>
      <c r="I61" s="5"/>
      <c r="J61" s="134"/>
    </row>
    <row r="62" spans="1:11" ht="25.5" x14ac:dyDescent="0.2">
      <c r="A62" s="135">
        <v>1025</v>
      </c>
      <c r="B62" s="6" t="s">
        <v>10</v>
      </c>
      <c r="C62" s="7">
        <f>SUM(C64,C76)</f>
        <v>246107</v>
      </c>
      <c r="D62" s="7">
        <f t="shared" ref="D62:J62" si="32">SUM(D64,D76)</f>
        <v>146097</v>
      </c>
      <c r="E62" s="7">
        <f t="shared" si="32"/>
        <v>100010</v>
      </c>
      <c r="F62" s="7">
        <f t="shared" si="32"/>
        <v>0</v>
      </c>
      <c r="G62" s="7">
        <f t="shared" si="32"/>
        <v>0</v>
      </c>
      <c r="H62" s="7">
        <f t="shared" si="32"/>
        <v>0</v>
      </c>
      <c r="I62" s="7">
        <f t="shared" si="32"/>
        <v>0</v>
      </c>
      <c r="J62" s="7">
        <f t="shared" si="32"/>
        <v>0</v>
      </c>
    </row>
    <row r="63" spans="1:11" x14ac:dyDescent="0.2">
      <c r="A63" s="236" t="s">
        <v>46</v>
      </c>
      <c r="B63" s="237"/>
      <c r="C63" s="124"/>
      <c r="D63" s="124"/>
      <c r="E63" s="124"/>
      <c r="F63" s="124"/>
      <c r="G63" s="124"/>
      <c r="H63" s="124"/>
      <c r="I63" s="124"/>
      <c r="J63" s="137"/>
    </row>
    <row r="64" spans="1:11" s="4" customFormat="1" ht="29.25" customHeight="1" x14ac:dyDescent="0.25">
      <c r="A64" s="240" t="s">
        <v>59</v>
      </c>
      <c r="B64" s="241"/>
      <c r="C64" s="123">
        <f>SUM(C65,C69,C74)</f>
        <v>245707</v>
      </c>
      <c r="D64" s="123">
        <f>SUM(D65,D69,D74)</f>
        <v>146097</v>
      </c>
      <c r="E64" s="123">
        <f t="shared" ref="E64:J64" si="33">SUM(E65,E69,E74)</f>
        <v>99610</v>
      </c>
      <c r="F64" s="123">
        <f t="shared" si="33"/>
        <v>0</v>
      </c>
      <c r="G64" s="123">
        <f t="shared" si="33"/>
        <v>0</v>
      </c>
      <c r="H64" s="123">
        <f t="shared" si="33"/>
        <v>0</v>
      </c>
      <c r="I64" s="123">
        <f t="shared" si="33"/>
        <v>0</v>
      </c>
      <c r="J64" s="123">
        <f t="shared" si="33"/>
        <v>0</v>
      </c>
    </row>
    <row r="65" spans="1:10" x14ac:dyDescent="0.2">
      <c r="A65" s="139">
        <v>31</v>
      </c>
      <c r="B65" s="8" t="s">
        <v>11</v>
      </c>
      <c r="C65" s="160">
        <f>SUM(C66:C68)</f>
        <v>130544</v>
      </c>
      <c r="D65" s="160">
        <f t="shared" ref="D65:J65" si="34">SUM(D66:D68)</f>
        <v>130544</v>
      </c>
      <c r="E65" s="160">
        <f t="shared" si="34"/>
        <v>0</v>
      </c>
      <c r="F65" s="160">
        <f t="shared" si="34"/>
        <v>0</v>
      </c>
      <c r="G65" s="160">
        <f t="shared" si="34"/>
        <v>0</v>
      </c>
      <c r="H65" s="160">
        <f t="shared" si="34"/>
        <v>0</v>
      </c>
      <c r="I65" s="160">
        <f t="shared" si="34"/>
        <v>0</v>
      </c>
      <c r="J65" s="160">
        <f t="shared" si="34"/>
        <v>0</v>
      </c>
    </row>
    <row r="66" spans="1:10" x14ac:dyDescent="0.2">
      <c r="A66" s="140">
        <v>311</v>
      </c>
      <c r="B66" s="9" t="s">
        <v>12</v>
      </c>
      <c r="C66" s="161">
        <v>104502</v>
      </c>
      <c r="D66" s="161">
        <v>104502</v>
      </c>
      <c r="E66" s="161"/>
      <c r="F66" s="161"/>
      <c r="G66" s="161"/>
      <c r="H66" s="161"/>
      <c r="I66" s="161"/>
      <c r="J66" s="162"/>
    </row>
    <row r="67" spans="1:10" x14ac:dyDescent="0.2">
      <c r="A67" s="140">
        <v>312</v>
      </c>
      <c r="B67" s="9" t="s">
        <v>13</v>
      </c>
      <c r="C67" s="161">
        <v>8800</v>
      </c>
      <c r="D67" s="161">
        <v>8800</v>
      </c>
      <c r="E67" s="161"/>
      <c r="F67" s="161"/>
      <c r="G67" s="161"/>
      <c r="H67" s="161"/>
      <c r="I67" s="161"/>
      <c r="J67" s="162"/>
    </row>
    <row r="68" spans="1:10" x14ac:dyDescent="0.2">
      <c r="A68" s="140">
        <v>313</v>
      </c>
      <c r="B68" s="9" t="s">
        <v>14</v>
      </c>
      <c r="C68" s="161">
        <v>17242</v>
      </c>
      <c r="D68" s="161">
        <v>17242</v>
      </c>
      <c r="E68" s="161"/>
      <c r="F68" s="161"/>
      <c r="G68" s="161"/>
      <c r="H68" s="161"/>
      <c r="I68" s="161"/>
      <c r="J68" s="162"/>
    </row>
    <row r="69" spans="1:10" x14ac:dyDescent="0.2">
      <c r="A69" s="139">
        <v>32</v>
      </c>
      <c r="B69" s="8" t="s">
        <v>15</v>
      </c>
      <c r="C69" s="160">
        <f>SUM(C70:C73)</f>
        <v>111462</v>
      </c>
      <c r="D69" s="160">
        <f t="shared" ref="D69:J69" si="35">SUM(D70:D73)</f>
        <v>15553</v>
      </c>
      <c r="E69" s="160">
        <f t="shared" si="35"/>
        <v>95909</v>
      </c>
      <c r="F69" s="160">
        <f t="shared" si="35"/>
        <v>0</v>
      </c>
      <c r="G69" s="160">
        <f t="shared" si="35"/>
        <v>0</v>
      </c>
      <c r="H69" s="160">
        <f t="shared" si="35"/>
        <v>0</v>
      </c>
      <c r="I69" s="160">
        <f t="shared" si="35"/>
        <v>0</v>
      </c>
      <c r="J69" s="160">
        <f t="shared" si="35"/>
        <v>0</v>
      </c>
    </row>
    <row r="70" spans="1:10" x14ac:dyDescent="0.2">
      <c r="A70" s="140">
        <v>321</v>
      </c>
      <c r="B70" s="9" t="s">
        <v>16</v>
      </c>
      <c r="C70" s="161">
        <v>15090</v>
      </c>
      <c r="D70" s="161">
        <v>15090</v>
      </c>
      <c r="E70" s="161"/>
      <c r="F70" s="161"/>
      <c r="G70" s="161"/>
      <c r="H70" s="161"/>
      <c r="I70" s="161"/>
      <c r="J70" s="162"/>
    </row>
    <row r="71" spans="1:10" x14ac:dyDescent="0.2">
      <c r="A71" s="140">
        <v>322</v>
      </c>
      <c r="B71" s="9" t="s">
        <v>17</v>
      </c>
      <c r="C71" s="161">
        <v>16749</v>
      </c>
      <c r="D71" s="161">
        <v>463</v>
      </c>
      <c r="E71" s="161">
        <v>16286</v>
      </c>
      <c r="F71" s="161"/>
      <c r="G71" s="161"/>
      <c r="H71" s="161"/>
      <c r="I71" s="161"/>
      <c r="J71" s="162"/>
    </row>
    <row r="72" spans="1:10" x14ac:dyDescent="0.2">
      <c r="A72" s="140">
        <v>323</v>
      </c>
      <c r="B72" s="9" t="s">
        <v>18</v>
      </c>
      <c r="C72" s="161">
        <v>73780</v>
      </c>
      <c r="D72" s="161"/>
      <c r="E72" s="161">
        <v>73780</v>
      </c>
      <c r="F72" s="161"/>
      <c r="G72" s="161"/>
      <c r="H72" s="161"/>
      <c r="I72" s="161"/>
      <c r="J72" s="162"/>
    </row>
    <row r="73" spans="1:10" x14ac:dyDescent="0.2">
      <c r="A73" s="141">
        <v>329</v>
      </c>
      <c r="B73" s="128" t="s">
        <v>57</v>
      </c>
      <c r="C73" s="163">
        <v>5843</v>
      </c>
      <c r="D73" s="161"/>
      <c r="E73" s="161">
        <v>5843</v>
      </c>
      <c r="F73" s="161"/>
      <c r="G73" s="161"/>
      <c r="H73" s="161"/>
      <c r="I73" s="161"/>
      <c r="J73" s="162"/>
    </row>
    <row r="74" spans="1:10" x14ac:dyDescent="0.2">
      <c r="A74" s="139">
        <v>34</v>
      </c>
      <c r="B74" s="8" t="s">
        <v>19</v>
      </c>
      <c r="C74" s="160">
        <f>SUM(C75)</f>
        <v>3701</v>
      </c>
      <c r="D74" s="160">
        <f t="shared" ref="D74:J74" si="36">SUM(D75)</f>
        <v>0</v>
      </c>
      <c r="E74" s="160">
        <f t="shared" si="36"/>
        <v>3701</v>
      </c>
      <c r="F74" s="160">
        <f t="shared" si="36"/>
        <v>0</v>
      </c>
      <c r="G74" s="160">
        <f t="shared" si="36"/>
        <v>0</v>
      </c>
      <c r="H74" s="160">
        <f t="shared" si="36"/>
        <v>0</v>
      </c>
      <c r="I74" s="160">
        <f t="shared" si="36"/>
        <v>0</v>
      </c>
      <c r="J74" s="160">
        <f t="shared" si="36"/>
        <v>0</v>
      </c>
    </row>
    <row r="75" spans="1:10" x14ac:dyDescent="0.2">
      <c r="A75" s="140">
        <v>343</v>
      </c>
      <c r="B75" s="9" t="s">
        <v>20</v>
      </c>
      <c r="C75" s="161">
        <v>3701</v>
      </c>
      <c r="D75" s="161"/>
      <c r="E75" s="161">
        <v>3701</v>
      </c>
      <c r="F75" s="161"/>
      <c r="G75" s="161"/>
      <c r="H75" s="161"/>
      <c r="I75" s="161"/>
      <c r="J75" s="162"/>
    </row>
    <row r="76" spans="1:10" s="114" customFormat="1" ht="30.75" customHeight="1" x14ac:dyDescent="0.25">
      <c r="A76" s="240" t="s">
        <v>60</v>
      </c>
      <c r="B76" s="241"/>
      <c r="C76" s="123">
        <f>SUM(C77)</f>
        <v>400</v>
      </c>
      <c r="D76" s="123">
        <f t="shared" ref="D76:J76" si="37">SUM(D77)</f>
        <v>0</v>
      </c>
      <c r="E76" s="123">
        <f t="shared" si="37"/>
        <v>400</v>
      </c>
      <c r="F76" s="123">
        <f t="shared" si="37"/>
        <v>0</v>
      </c>
      <c r="G76" s="123">
        <f t="shared" si="37"/>
        <v>0</v>
      </c>
      <c r="H76" s="123">
        <f t="shared" si="37"/>
        <v>0</v>
      </c>
      <c r="I76" s="123">
        <f t="shared" si="37"/>
        <v>0</v>
      </c>
      <c r="J76" s="123">
        <f t="shared" si="37"/>
        <v>0</v>
      </c>
    </row>
    <row r="77" spans="1:10" ht="25.5" x14ac:dyDescent="0.2">
      <c r="A77" s="139">
        <v>42</v>
      </c>
      <c r="B77" s="126" t="s">
        <v>48</v>
      </c>
      <c r="C77" s="160">
        <f>SUM(C78)</f>
        <v>400</v>
      </c>
      <c r="D77" s="160">
        <f t="shared" ref="D77:J77" si="38">SUM(D78)</f>
        <v>0</v>
      </c>
      <c r="E77" s="160">
        <v>400</v>
      </c>
      <c r="F77" s="160">
        <f t="shared" si="38"/>
        <v>0</v>
      </c>
      <c r="G77" s="160">
        <f t="shared" si="38"/>
        <v>0</v>
      </c>
      <c r="H77" s="160">
        <f t="shared" si="38"/>
        <v>0</v>
      </c>
      <c r="I77" s="160">
        <f t="shared" si="38"/>
        <v>0</v>
      </c>
      <c r="J77" s="160">
        <f t="shared" si="38"/>
        <v>0</v>
      </c>
    </row>
    <row r="78" spans="1:10" s="114" customFormat="1" x14ac:dyDescent="0.2">
      <c r="A78" s="140">
        <v>426</v>
      </c>
      <c r="B78" s="9" t="s">
        <v>47</v>
      </c>
      <c r="C78" s="161">
        <v>400</v>
      </c>
      <c r="D78" s="161"/>
      <c r="E78" s="161">
        <v>400</v>
      </c>
      <c r="F78" s="161"/>
      <c r="G78" s="161"/>
      <c r="H78" s="161"/>
      <c r="I78" s="161"/>
      <c r="J78" s="162"/>
    </row>
    <row r="79" spans="1:10" ht="25.5" x14ac:dyDescent="0.2">
      <c r="A79" s="135">
        <v>1026</v>
      </c>
      <c r="B79" s="6" t="s">
        <v>51</v>
      </c>
      <c r="C79" s="168">
        <f>SUM(C81,C94)</f>
        <v>406903</v>
      </c>
      <c r="D79" s="168">
        <f t="shared" ref="D79:J79" si="39">SUM(D81,D94)</f>
        <v>363903</v>
      </c>
      <c r="E79" s="168">
        <f t="shared" si="39"/>
        <v>0</v>
      </c>
      <c r="F79" s="168">
        <f t="shared" si="39"/>
        <v>16000</v>
      </c>
      <c r="G79" s="168">
        <f t="shared" si="39"/>
        <v>25000</v>
      </c>
      <c r="H79" s="168">
        <f t="shared" si="39"/>
        <v>2000</v>
      </c>
      <c r="I79" s="168">
        <f t="shared" si="39"/>
        <v>0</v>
      </c>
      <c r="J79" s="168">
        <f t="shared" si="39"/>
        <v>0</v>
      </c>
    </row>
    <row r="80" spans="1:10" x14ac:dyDescent="0.2">
      <c r="A80" s="236" t="s">
        <v>52</v>
      </c>
      <c r="B80" s="237"/>
      <c r="C80" s="169"/>
      <c r="D80" s="169"/>
      <c r="E80" s="169"/>
      <c r="F80" s="169"/>
      <c r="G80" s="169"/>
      <c r="H80" s="169"/>
      <c r="I80" s="169"/>
      <c r="J80" s="170"/>
    </row>
    <row r="81" spans="1:10" ht="28.5" customHeight="1" x14ac:dyDescent="0.25">
      <c r="A81" s="240" t="s">
        <v>53</v>
      </c>
      <c r="B81" s="241"/>
      <c r="C81" s="167">
        <f>SUM(C82,C86,C92)</f>
        <v>363503</v>
      </c>
      <c r="D81" s="167">
        <f t="shared" ref="D81:J81" si="40">SUM(D82,D86,D92)</f>
        <v>349503</v>
      </c>
      <c r="E81" s="167">
        <f t="shared" si="40"/>
        <v>0</v>
      </c>
      <c r="F81" s="167">
        <f t="shared" si="40"/>
        <v>14000</v>
      </c>
      <c r="G81" s="167">
        <f t="shared" si="40"/>
        <v>0</v>
      </c>
      <c r="H81" s="167">
        <f t="shared" si="40"/>
        <v>0</v>
      </c>
      <c r="I81" s="167">
        <f t="shared" si="40"/>
        <v>0</v>
      </c>
      <c r="J81" s="167">
        <f t="shared" si="40"/>
        <v>0</v>
      </c>
    </row>
    <row r="82" spans="1:10" x14ac:dyDescent="0.2">
      <c r="A82" s="139">
        <v>31</v>
      </c>
      <c r="B82" s="8" t="s">
        <v>11</v>
      </c>
      <c r="C82" s="160">
        <f>SUM(C83:C85)</f>
        <v>269473</v>
      </c>
      <c r="D82" s="160">
        <f t="shared" ref="D82:J82" si="41">SUM(D83:D85)</f>
        <v>269473</v>
      </c>
      <c r="E82" s="160">
        <f t="shared" si="41"/>
        <v>0</v>
      </c>
      <c r="F82" s="160">
        <f t="shared" si="41"/>
        <v>0</v>
      </c>
      <c r="G82" s="160">
        <f t="shared" si="41"/>
        <v>0</v>
      </c>
      <c r="H82" s="160">
        <f t="shared" si="41"/>
        <v>0</v>
      </c>
      <c r="I82" s="160">
        <f t="shared" si="41"/>
        <v>0</v>
      </c>
      <c r="J82" s="160">
        <f t="shared" si="41"/>
        <v>0</v>
      </c>
    </row>
    <row r="83" spans="1:10" x14ac:dyDescent="0.2">
      <c r="A83" s="140">
        <v>311</v>
      </c>
      <c r="B83" s="9" t="s">
        <v>12</v>
      </c>
      <c r="C83" s="161">
        <v>217917</v>
      </c>
      <c r="D83" s="161">
        <v>217917</v>
      </c>
      <c r="E83" s="161"/>
      <c r="F83" s="161"/>
      <c r="G83" s="161"/>
      <c r="H83" s="161"/>
      <c r="I83" s="161"/>
      <c r="J83" s="162"/>
    </row>
    <row r="84" spans="1:10" x14ac:dyDescent="0.2">
      <c r="A84" s="140">
        <v>312</v>
      </c>
      <c r="B84" s="9" t="s">
        <v>13</v>
      </c>
      <c r="C84" s="161">
        <v>15600</v>
      </c>
      <c r="D84" s="161">
        <v>15600</v>
      </c>
      <c r="E84" s="161"/>
      <c r="F84" s="161"/>
      <c r="G84" s="161"/>
      <c r="H84" s="161"/>
      <c r="I84" s="161"/>
      <c r="J84" s="162"/>
    </row>
    <row r="85" spans="1:10" x14ac:dyDescent="0.2">
      <c r="A85" s="140">
        <v>313</v>
      </c>
      <c r="B85" s="9" t="s">
        <v>14</v>
      </c>
      <c r="C85" s="161">
        <v>35956</v>
      </c>
      <c r="D85" s="161">
        <v>35956</v>
      </c>
      <c r="E85" s="161"/>
      <c r="F85" s="161"/>
      <c r="G85" s="161"/>
      <c r="H85" s="161"/>
      <c r="I85" s="161"/>
      <c r="J85" s="162"/>
    </row>
    <row r="86" spans="1:10" x14ac:dyDescent="0.2">
      <c r="A86" s="139">
        <v>32</v>
      </c>
      <c r="B86" s="8" t="s">
        <v>15</v>
      </c>
      <c r="C86" s="160">
        <f>SUM(C87:C91)</f>
        <v>92829</v>
      </c>
      <c r="D86" s="160">
        <f t="shared" ref="D86:J86" si="42">SUM(D87:D91)</f>
        <v>78829</v>
      </c>
      <c r="E86" s="160">
        <f t="shared" si="42"/>
        <v>0</v>
      </c>
      <c r="F86" s="160">
        <f t="shared" si="42"/>
        <v>14000</v>
      </c>
      <c r="G86" s="160">
        <f t="shared" si="42"/>
        <v>0</v>
      </c>
      <c r="H86" s="160">
        <f t="shared" si="42"/>
        <v>0</v>
      </c>
      <c r="I86" s="160">
        <f t="shared" si="42"/>
        <v>0</v>
      </c>
      <c r="J86" s="160">
        <f t="shared" si="42"/>
        <v>0</v>
      </c>
    </row>
    <row r="87" spans="1:10" x14ac:dyDescent="0.2">
      <c r="A87" s="140">
        <v>321</v>
      </c>
      <c r="B87" s="9" t="s">
        <v>16</v>
      </c>
      <c r="C87" s="161">
        <v>23776</v>
      </c>
      <c r="D87" s="161">
        <v>20276</v>
      </c>
      <c r="E87" s="161"/>
      <c r="F87" s="161">
        <v>3500</v>
      </c>
      <c r="G87" s="161"/>
      <c r="H87" s="161"/>
      <c r="I87" s="161"/>
      <c r="J87" s="162"/>
    </row>
    <row r="88" spans="1:10" x14ac:dyDescent="0.2">
      <c r="A88" s="140">
        <v>322</v>
      </c>
      <c r="B88" s="9" t="s">
        <v>17</v>
      </c>
      <c r="C88" s="161">
        <v>29400</v>
      </c>
      <c r="D88" s="161">
        <v>25400</v>
      </c>
      <c r="E88" s="161"/>
      <c r="F88" s="161">
        <v>4000</v>
      </c>
      <c r="G88" s="161"/>
      <c r="H88" s="161"/>
      <c r="I88" s="161"/>
      <c r="J88" s="162"/>
    </row>
    <row r="89" spans="1:10" x14ac:dyDescent="0.2">
      <c r="A89" s="140">
        <v>323</v>
      </c>
      <c r="B89" s="9" t="s">
        <v>18</v>
      </c>
      <c r="C89" s="161">
        <v>32280</v>
      </c>
      <c r="D89" s="161">
        <v>29280</v>
      </c>
      <c r="E89" s="161"/>
      <c r="F89" s="161">
        <v>3000</v>
      </c>
      <c r="G89" s="161"/>
      <c r="H89" s="161"/>
      <c r="I89" s="161"/>
      <c r="J89" s="162"/>
    </row>
    <row r="90" spans="1:10" ht="25.5" customHeight="1" x14ac:dyDescent="0.2">
      <c r="A90" s="141">
        <v>324</v>
      </c>
      <c r="B90" s="127" t="s">
        <v>54</v>
      </c>
      <c r="C90" s="163">
        <v>1500</v>
      </c>
      <c r="D90" s="161">
        <v>0</v>
      </c>
      <c r="E90" s="161"/>
      <c r="F90" s="161">
        <v>1500</v>
      </c>
      <c r="G90" s="161"/>
      <c r="H90" s="161"/>
      <c r="I90" s="161"/>
      <c r="J90" s="162"/>
    </row>
    <row r="91" spans="1:10" x14ac:dyDescent="0.2">
      <c r="A91" s="141">
        <v>329</v>
      </c>
      <c r="B91" s="128" t="s">
        <v>57</v>
      </c>
      <c r="C91" s="163">
        <v>5873</v>
      </c>
      <c r="D91" s="161">
        <v>3873</v>
      </c>
      <c r="E91" s="160"/>
      <c r="F91" s="161">
        <v>2000</v>
      </c>
      <c r="G91" s="160"/>
      <c r="H91" s="160"/>
      <c r="I91" s="160"/>
      <c r="J91" s="164"/>
    </row>
    <row r="92" spans="1:10" x14ac:dyDescent="0.2">
      <c r="A92" s="139">
        <v>34</v>
      </c>
      <c r="B92" s="8" t="s">
        <v>19</v>
      </c>
      <c r="C92" s="160">
        <f>SUM(C93)</f>
        <v>1201</v>
      </c>
      <c r="D92" s="160">
        <f t="shared" ref="D92:J92" si="43">SUM(D93)</f>
        <v>1201</v>
      </c>
      <c r="E92" s="160">
        <f t="shared" si="43"/>
        <v>0</v>
      </c>
      <c r="F92" s="160">
        <f t="shared" si="43"/>
        <v>0</v>
      </c>
      <c r="G92" s="160">
        <f t="shared" si="43"/>
        <v>0</v>
      </c>
      <c r="H92" s="160">
        <f t="shared" si="43"/>
        <v>0</v>
      </c>
      <c r="I92" s="160">
        <f t="shared" si="43"/>
        <v>0</v>
      </c>
      <c r="J92" s="160">
        <f t="shared" si="43"/>
        <v>0</v>
      </c>
    </row>
    <row r="93" spans="1:10" x14ac:dyDescent="0.2">
      <c r="A93" s="140">
        <v>343</v>
      </c>
      <c r="B93" s="9" t="s">
        <v>20</v>
      </c>
      <c r="C93" s="161">
        <v>1201</v>
      </c>
      <c r="D93" s="161">
        <v>1201</v>
      </c>
      <c r="E93" s="161"/>
      <c r="F93" s="161">
        <v>0</v>
      </c>
      <c r="G93" s="161"/>
      <c r="H93" s="161"/>
      <c r="I93" s="161"/>
      <c r="J93" s="162"/>
    </row>
    <row r="94" spans="1:10" s="114" customFormat="1" ht="30" customHeight="1" x14ac:dyDescent="0.25">
      <c r="A94" s="240" t="s">
        <v>58</v>
      </c>
      <c r="B94" s="241"/>
      <c r="C94" s="123">
        <f>SUM(C95)</f>
        <v>43400</v>
      </c>
      <c r="D94" s="123">
        <f t="shared" ref="D94:J94" si="44">SUM(D95)</f>
        <v>14400</v>
      </c>
      <c r="E94" s="123">
        <f t="shared" si="44"/>
        <v>0</v>
      </c>
      <c r="F94" s="123">
        <f t="shared" si="44"/>
        <v>2000</v>
      </c>
      <c r="G94" s="123">
        <f t="shared" si="44"/>
        <v>25000</v>
      </c>
      <c r="H94" s="123">
        <f t="shared" si="44"/>
        <v>2000</v>
      </c>
      <c r="I94" s="123">
        <f t="shared" si="44"/>
        <v>0</v>
      </c>
      <c r="J94" s="123">
        <f t="shared" si="44"/>
        <v>0</v>
      </c>
    </row>
    <row r="95" spans="1:10" ht="25.5" x14ac:dyDescent="0.2">
      <c r="A95" s="139">
        <v>42</v>
      </c>
      <c r="B95" s="126" t="s">
        <v>48</v>
      </c>
      <c r="C95" s="160">
        <f>SUM(C96:C98)</f>
        <v>43400</v>
      </c>
      <c r="D95" s="160">
        <f t="shared" ref="D95:J95" si="45">SUM(D96:D98)</f>
        <v>14400</v>
      </c>
      <c r="E95" s="160">
        <f t="shared" si="45"/>
        <v>0</v>
      </c>
      <c r="F95" s="160">
        <f t="shared" si="45"/>
        <v>2000</v>
      </c>
      <c r="G95" s="160">
        <f t="shared" si="45"/>
        <v>25000</v>
      </c>
      <c r="H95" s="160">
        <f t="shared" si="45"/>
        <v>2000</v>
      </c>
      <c r="I95" s="160">
        <f t="shared" si="45"/>
        <v>0</v>
      </c>
      <c r="J95" s="160">
        <f t="shared" si="45"/>
        <v>0</v>
      </c>
    </row>
    <row r="96" spans="1:10" x14ac:dyDescent="0.2">
      <c r="A96" s="140">
        <v>422</v>
      </c>
      <c r="B96" s="9" t="s">
        <v>49</v>
      </c>
      <c r="C96" s="161">
        <v>4000</v>
      </c>
      <c r="D96" s="161">
        <v>4000</v>
      </c>
      <c r="E96" s="161"/>
      <c r="F96" s="161"/>
      <c r="G96" s="161"/>
      <c r="H96" s="161"/>
      <c r="I96" s="161"/>
      <c r="J96" s="162"/>
    </row>
    <row r="97" spans="1:10" s="114" customFormat="1" ht="25.5" x14ac:dyDescent="0.2">
      <c r="A97" s="175">
        <v>424</v>
      </c>
      <c r="B97" s="176" t="s">
        <v>55</v>
      </c>
      <c r="C97" s="177">
        <v>39000</v>
      </c>
      <c r="D97" s="177">
        <v>10000</v>
      </c>
      <c r="E97" s="177"/>
      <c r="F97" s="177">
        <v>2000</v>
      </c>
      <c r="G97" s="177">
        <v>25000</v>
      </c>
      <c r="H97" s="177">
        <v>2000</v>
      </c>
      <c r="I97" s="177"/>
      <c r="J97" s="177"/>
    </row>
    <row r="98" spans="1:10" x14ac:dyDescent="0.2">
      <c r="A98" s="171">
        <v>426</v>
      </c>
      <c r="B98" s="172" t="s">
        <v>47</v>
      </c>
      <c r="C98" s="173">
        <v>400</v>
      </c>
      <c r="D98" s="173">
        <v>400</v>
      </c>
      <c r="E98" s="173"/>
      <c r="F98" s="173"/>
      <c r="G98" s="173"/>
      <c r="H98" s="173"/>
      <c r="I98" s="173"/>
      <c r="J98" s="174"/>
    </row>
    <row r="99" spans="1:10" s="184" customFormat="1" x14ac:dyDescent="0.2">
      <c r="A99" s="187"/>
      <c r="B99" s="129"/>
      <c r="C99" s="188"/>
      <c r="D99" s="188"/>
      <c r="E99" s="188"/>
      <c r="F99" s="188"/>
      <c r="G99" s="188"/>
      <c r="H99" s="188"/>
      <c r="I99" s="188"/>
      <c r="J99" s="188"/>
    </row>
    <row r="100" spans="1:10" s="184" customFormat="1" x14ac:dyDescent="0.2">
      <c r="A100" s="187"/>
      <c r="B100" s="129"/>
      <c r="C100" s="188"/>
      <c r="D100" s="188"/>
      <c r="E100" s="188"/>
      <c r="F100" s="188"/>
      <c r="G100" s="188"/>
      <c r="H100" s="188"/>
      <c r="I100" s="188"/>
      <c r="J100" s="188"/>
    </row>
    <row r="101" spans="1:10" s="184" customFormat="1" x14ac:dyDescent="0.2">
      <c r="A101" s="187"/>
      <c r="B101" s="129"/>
      <c r="C101" s="188"/>
      <c r="D101" s="188"/>
      <c r="E101" s="188"/>
      <c r="F101" s="188"/>
      <c r="G101" s="188"/>
      <c r="H101" s="188"/>
      <c r="I101" s="188"/>
      <c r="J101" s="188"/>
    </row>
    <row r="102" spans="1:10" s="184" customFormat="1" x14ac:dyDescent="0.2">
      <c r="A102" s="187"/>
      <c r="B102" s="129"/>
      <c r="C102" s="188"/>
      <c r="D102" s="188"/>
      <c r="E102" s="188"/>
      <c r="F102" s="188"/>
      <c r="G102" s="188"/>
      <c r="H102" s="188"/>
      <c r="I102" s="188"/>
      <c r="J102" s="188"/>
    </row>
    <row r="103" spans="1:10" s="184" customFormat="1" x14ac:dyDescent="0.2">
      <c r="A103" s="187"/>
      <c r="B103" s="129"/>
      <c r="C103" s="188"/>
      <c r="D103" s="188"/>
      <c r="E103" s="188"/>
      <c r="F103" s="188"/>
      <c r="G103" s="188"/>
      <c r="H103" s="188"/>
      <c r="I103" s="188"/>
      <c r="J103" s="188"/>
    </row>
    <row r="104" spans="1:10" s="184" customFormat="1" x14ac:dyDescent="0.2">
      <c r="A104" s="187"/>
      <c r="B104" s="129"/>
      <c r="C104" s="188"/>
      <c r="D104" s="188"/>
      <c r="E104" s="188"/>
      <c r="F104" s="188"/>
      <c r="G104" s="188"/>
      <c r="H104" s="188"/>
      <c r="I104" s="188"/>
      <c r="J104" s="188"/>
    </row>
    <row r="105" spans="1:10" s="184" customFormat="1" x14ac:dyDescent="0.2">
      <c r="A105" s="187"/>
      <c r="B105" s="129"/>
      <c r="C105" s="188"/>
      <c r="D105" s="188"/>
      <c r="E105" s="188"/>
      <c r="F105" s="188"/>
      <c r="G105" s="188"/>
      <c r="H105" s="188"/>
      <c r="I105" s="188"/>
      <c r="J105" s="188"/>
    </row>
    <row r="106" spans="1:10" s="184" customFormat="1" x14ac:dyDescent="0.2">
      <c r="A106" s="187"/>
      <c r="B106" s="129"/>
      <c r="C106" s="188"/>
      <c r="D106" s="188"/>
      <c r="E106" s="188"/>
      <c r="F106" s="188"/>
      <c r="G106" s="188"/>
      <c r="H106" s="188"/>
      <c r="I106" s="188"/>
      <c r="J106" s="188"/>
    </row>
    <row r="107" spans="1:10" s="184" customFormat="1" x14ac:dyDescent="0.2">
      <c r="A107" s="187"/>
      <c r="B107" s="129"/>
      <c r="C107" s="188"/>
      <c r="D107" s="188"/>
      <c r="E107" s="188"/>
      <c r="F107" s="188"/>
      <c r="G107" s="188"/>
      <c r="H107" s="188"/>
      <c r="I107" s="188"/>
      <c r="J107" s="188"/>
    </row>
    <row r="108" spans="1:10" s="184" customFormat="1" x14ac:dyDescent="0.2">
      <c r="A108" s="187"/>
      <c r="B108" s="129"/>
      <c r="C108" s="188"/>
      <c r="D108" s="188"/>
      <c r="E108" s="188"/>
      <c r="F108" s="188"/>
      <c r="G108" s="188"/>
      <c r="H108" s="188"/>
      <c r="I108" s="188"/>
      <c r="J108" s="188"/>
    </row>
    <row r="109" spans="1:10" s="184" customFormat="1" x14ac:dyDescent="0.2">
      <c r="A109" s="187"/>
      <c r="B109" s="129"/>
      <c r="C109" s="188"/>
      <c r="D109" s="188"/>
      <c r="E109" s="188"/>
      <c r="F109" s="188"/>
      <c r="G109" s="188"/>
      <c r="H109" s="188"/>
      <c r="I109" s="188"/>
      <c r="J109" s="188"/>
    </row>
    <row r="110" spans="1:10" s="184" customFormat="1" x14ac:dyDescent="0.2">
      <c r="A110" s="187"/>
      <c r="B110" s="129"/>
      <c r="C110" s="188"/>
      <c r="D110" s="188"/>
      <c r="E110" s="188"/>
      <c r="F110" s="188"/>
      <c r="G110" s="188"/>
      <c r="H110" s="188"/>
      <c r="I110" s="188"/>
      <c r="J110" s="188"/>
    </row>
    <row r="111" spans="1:10" s="184" customFormat="1" x14ac:dyDescent="0.2">
      <c r="A111" s="187"/>
      <c r="B111" s="129"/>
      <c r="C111" s="188"/>
      <c r="D111" s="188"/>
      <c r="E111" s="188"/>
      <c r="F111" s="188"/>
      <c r="G111" s="188"/>
      <c r="H111" s="188"/>
      <c r="I111" s="188"/>
      <c r="J111" s="188"/>
    </row>
    <row r="112" spans="1:10" s="184" customFormat="1" x14ac:dyDescent="0.2">
      <c r="A112" s="187"/>
      <c r="B112" s="129"/>
      <c r="C112" s="188"/>
      <c r="D112" s="188"/>
      <c r="E112" s="188"/>
      <c r="F112" s="188"/>
      <c r="G112" s="188"/>
      <c r="H112" s="188"/>
      <c r="I112" s="188"/>
      <c r="J112" s="188"/>
    </row>
    <row r="113" spans="1:10" s="184" customFormat="1" x14ac:dyDescent="0.2">
      <c r="A113" s="187"/>
      <c r="B113" s="129"/>
      <c r="C113" s="188"/>
      <c r="D113" s="188"/>
      <c r="E113" s="188"/>
      <c r="F113" s="188"/>
      <c r="G113" s="188"/>
      <c r="H113" s="188"/>
      <c r="I113" s="188"/>
      <c r="J113" s="188"/>
    </row>
    <row r="114" spans="1:10" s="184" customFormat="1" x14ac:dyDescent="0.2">
      <c r="A114" s="187"/>
      <c r="B114" s="129"/>
      <c r="C114" s="188"/>
      <c r="D114" s="188"/>
      <c r="E114" s="188"/>
      <c r="F114" s="188"/>
      <c r="G114" s="188"/>
      <c r="H114" s="188"/>
      <c r="I114" s="188"/>
      <c r="J114" s="188"/>
    </row>
    <row r="115" spans="1:10" s="184" customFormat="1" x14ac:dyDescent="0.2">
      <c r="A115" s="187"/>
      <c r="B115" s="129"/>
      <c r="C115" s="188"/>
      <c r="D115" s="188"/>
      <c r="E115" s="188"/>
      <c r="F115" s="188"/>
      <c r="G115" s="188"/>
      <c r="H115" s="188"/>
      <c r="I115" s="188"/>
      <c r="J115" s="188"/>
    </row>
    <row r="116" spans="1:10" s="184" customFormat="1" x14ac:dyDescent="0.2">
      <c r="A116" s="187"/>
      <c r="B116" s="129"/>
      <c r="C116" s="188"/>
      <c r="D116" s="188"/>
      <c r="E116" s="188"/>
      <c r="F116" s="188"/>
      <c r="G116" s="188"/>
      <c r="H116" s="188"/>
      <c r="I116" s="188"/>
      <c r="J116" s="188"/>
    </row>
    <row r="117" spans="1:10" s="184" customFormat="1" x14ac:dyDescent="0.2">
      <c r="A117" s="187"/>
      <c r="B117" s="129"/>
      <c r="C117" s="188"/>
      <c r="D117" s="188"/>
      <c r="E117" s="188"/>
      <c r="F117" s="188"/>
      <c r="G117" s="188"/>
      <c r="H117" s="188"/>
      <c r="I117" s="188"/>
      <c r="J117" s="188"/>
    </row>
    <row r="118" spans="1:10" s="184" customFormat="1" x14ac:dyDescent="0.2">
      <c r="A118" s="187"/>
      <c r="B118" s="129"/>
      <c r="C118" s="188"/>
      <c r="D118" s="188"/>
      <c r="E118" s="188"/>
      <c r="F118" s="188"/>
      <c r="G118" s="188"/>
      <c r="H118" s="188"/>
      <c r="I118" s="188"/>
      <c r="J118" s="188"/>
    </row>
    <row r="119" spans="1:10" s="184" customFormat="1" x14ac:dyDescent="0.2">
      <c r="A119" s="187"/>
      <c r="B119" s="129"/>
      <c r="C119" s="188"/>
      <c r="D119" s="188"/>
      <c r="E119" s="188"/>
      <c r="F119" s="188"/>
      <c r="G119" s="188"/>
      <c r="H119" s="188"/>
      <c r="I119" s="188"/>
      <c r="J119" s="188"/>
    </row>
    <row r="120" spans="1:10" s="184" customFormat="1" x14ac:dyDescent="0.2">
      <c r="A120" s="187"/>
      <c r="B120" s="129"/>
      <c r="C120" s="188"/>
      <c r="D120" s="188"/>
      <c r="E120" s="188"/>
      <c r="F120" s="188"/>
      <c r="G120" s="188"/>
      <c r="H120" s="188"/>
      <c r="I120" s="188"/>
      <c r="J120" s="188"/>
    </row>
    <row r="121" spans="1:10" x14ac:dyDescent="0.2">
      <c r="A121" s="133"/>
      <c r="B121" s="129"/>
      <c r="C121" s="130"/>
      <c r="D121" s="130"/>
      <c r="E121" s="130"/>
      <c r="F121" s="130"/>
      <c r="G121" s="130"/>
      <c r="H121" s="130"/>
      <c r="I121" s="130"/>
      <c r="J121" s="130"/>
    </row>
    <row r="122" spans="1:10" x14ac:dyDescent="0.2">
      <c r="A122" s="133"/>
      <c r="B122" s="129"/>
      <c r="C122" s="130"/>
      <c r="D122" s="130"/>
      <c r="E122" s="130"/>
      <c r="F122" s="130"/>
      <c r="G122" s="130"/>
      <c r="H122" s="130"/>
      <c r="I122" s="130"/>
      <c r="J122" s="130"/>
    </row>
    <row r="123" spans="1:10" ht="84" x14ac:dyDescent="0.2">
      <c r="A123" s="152" t="s">
        <v>0</v>
      </c>
      <c r="B123" s="153" t="s">
        <v>1</v>
      </c>
      <c r="C123" s="152" t="s">
        <v>72</v>
      </c>
      <c r="D123" s="152" t="s">
        <v>2</v>
      </c>
      <c r="E123" s="152" t="s">
        <v>3</v>
      </c>
      <c r="F123" s="152" t="s">
        <v>4</v>
      </c>
      <c r="G123" s="152" t="s">
        <v>5</v>
      </c>
      <c r="H123" s="152" t="s">
        <v>6</v>
      </c>
      <c r="I123" s="152" t="s">
        <v>7</v>
      </c>
      <c r="J123" s="152" t="s">
        <v>8</v>
      </c>
    </row>
    <row r="124" spans="1:10" ht="27" customHeight="1" x14ac:dyDescent="0.2">
      <c r="A124" s="238" t="s">
        <v>50</v>
      </c>
      <c r="B124" s="239"/>
      <c r="C124" s="192">
        <f>SUM(C126,C143)</f>
        <v>653010</v>
      </c>
      <c r="D124" s="192">
        <f t="shared" ref="D124:J124" si="46">SUM(D126,D143)</f>
        <v>510000</v>
      </c>
      <c r="E124" s="192">
        <f t="shared" si="46"/>
        <v>100010</v>
      </c>
      <c r="F124" s="192">
        <f t="shared" si="46"/>
        <v>16000</v>
      </c>
      <c r="G124" s="192">
        <f t="shared" si="46"/>
        <v>25000</v>
      </c>
      <c r="H124" s="192">
        <f t="shared" si="46"/>
        <v>2000</v>
      </c>
      <c r="I124" s="192">
        <f t="shared" si="46"/>
        <v>0</v>
      </c>
      <c r="J124" s="192">
        <f t="shared" si="46"/>
        <v>0</v>
      </c>
    </row>
    <row r="125" spans="1:10" x14ac:dyDescent="0.2">
      <c r="A125" s="234" t="s">
        <v>9</v>
      </c>
      <c r="B125" s="235"/>
      <c r="C125" s="5"/>
      <c r="D125" s="5"/>
      <c r="E125" s="5"/>
      <c r="F125" s="5"/>
      <c r="G125" s="5"/>
      <c r="H125" s="5"/>
      <c r="I125" s="5"/>
      <c r="J125" s="134"/>
    </row>
    <row r="126" spans="1:10" ht="25.5" x14ac:dyDescent="0.2">
      <c r="A126" s="135">
        <v>1025</v>
      </c>
      <c r="B126" s="6" t="s">
        <v>10</v>
      </c>
      <c r="C126" s="7">
        <f>SUM(C128,C140)</f>
        <v>246894</v>
      </c>
      <c r="D126" s="7">
        <f t="shared" ref="D126:J126" si="47">SUM(D128,D140)</f>
        <v>146884</v>
      </c>
      <c r="E126" s="7">
        <f t="shared" si="47"/>
        <v>100010</v>
      </c>
      <c r="F126" s="7">
        <f t="shared" si="47"/>
        <v>0</v>
      </c>
      <c r="G126" s="7">
        <f t="shared" si="47"/>
        <v>0</v>
      </c>
      <c r="H126" s="7">
        <f t="shared" si="47"/>
        <v>0</v>
      </c>
      <c r="I126" s="7">
        <f t="shared" si="47"/>
        <v>0</v>
      </c>
      <c r="J126" s="7">
        <f t="shared" si="47"/>
        <v>0</v>
      </c>
    </row>
    <row r="127" spans="1:10" x14ac:dyDescent="0.2">
      <c r="A127" s="236" t="s">
        <v>46</v>
      </c>
      <c r="B127" s="237"/>
      <c r="C127" s="124"/>
      <c r="D127" s="124"/>
      <c r="E127" s="124"/>
      <c r="F127" s="124"/>
      <c r="G127" s="124"/>
      <c r="H127" s="124"/>
      <c r="I127" s="124"/>
      <c r="J127" s="137"/>
    </row>
    <row r="128" spans="1:10" s="4" customFormat="1" ht="27.75" customHeight="1" x14ac:dyDescent="0.25">
      <c r="A128" s="240" t="s">
        <v>59</v>
      </c>
      <c r="B128" s="241"/>
      <c r="C128" s="123">
        <f>SUM(C129,C133,C138)</f>
        <v>246494</v>
      </c>
      <c r="D128" s="123">
        <f t="shared" ref="D128:J128" si="48">SUM(D129,D133,D138)</f>
        <v>146884</v>
      </c>
      <c r="E128" s="123">
        <f t="shared" si="48"/>
        <v>99610</v>
      </c>
      <c r="F128" s="123">
        <f t="shared" si="48"/>
        <v>0</v>
      </c>
      <c r="G128" s="123">
        <f t="shared" si="48"/>
        <v>0</v>
      </c>
      <c r="H128" s="123">
        <f t="shared" si="48"/>
        <v>0</v>
      </c>
      <c r="I128" s="123">
        <f t="shared" si="48"/>
        <v>0</v>
      </c>
      <c r="J128" s="123">
        <f t="shared" si="48"/>
        <v>0</v>
      </c>
    </row>
    <row r="129" spans="1:10" x14ac:dyDescent="0.2">
      <c r="A129" s="139">
        <v>31</v>
      </c>
      <c r="B129" s="8" t="s">
        <v>11</v>
      </c>
      <c r="C129" s="160">
        <f>SUM(C130:C132)</f>
        <v>131096</v>
      </c>
      <c r="D129" s="160">
        <f t="shared" ref="D129:J129" si="49">SUM(D130:D132)</f>
        <v>131096</v>
      </c>
      <c r="E129" s="160">
        <f t="shared" si="49"/>
        <v>0</v>
      </c>
      <c r="F129" s="160">
        <f t="shared" si="49"/>
        <v>0</v>
      </c>
      <c r="G129" s="160">
        <f t="shared" si="49"/>
        <v>0</v>
      </c>
      <c r="H129" s="160">
        <f t="shared" si="49"/>
        <v>0</v>
      </c>
      <c r="I129" s="160">
        <f t="shared" si="49"/>
        <v>0</v>
      </c>
      <c r="J129" s="160">
        <f t="shared" si="49"/>
        <v>0</v>
      </c>
    </row>
    <row r="130" spans="1:10" x14ac:dyDescent="0.2">
      <c r="A130" s="140">
        <v>311</v>
      </c>
      <c r="B130" s="9" t="s">
        <v>12</v>
      </c>
      <c r="C130" s="161">
        <v>104975</v>
      </c>
      <c r="D130" s="161">
        <v>104975</v>
      </c>
      <c r="E130" s="161"/>
      <c r="F130" s="161"/>
      <c r="G130" s="161"/>
      <c r="H130" s="161"/>
      <c r="I130" s="161"/>
      <c r="J130" s="162"/>
    </row>
    <row r="131" spans="1:10" x14ac:dyDescent="0.2">
      <c r="A131" s="140">
        <v>312</v>
      </c>
      <c r="B131" s="9" t="s">
        <v>13</v>
      </c>
      <c r="C131" s="161">
        <v>8800</v>
      </c>
      <c r="D131" s="161">
        <v>8800</v>
      </c>
      <c r="E131" s="161"/>
      <c r="F131" s="161"/>
      <c r="G131" s="161"/>
      <c r="H131" s="161"/>
      <c r="I131" s="161"/>
      <c r="J131" s="162"/>
    </row>
    <row r="132" spans="1:10" x14ac:dyDescent="0.2">
      <c r="A132" s="140">
        <v>313</v>
      </c>
      <c r="B132" s="9" t="s">
        <v>14</v>
      </c>
      <c r="C132" s="161">
        <v>17321</v>
      </c>
      <c r="D132" s="161">
        <v>17321</v>
      </c>
      <c r="E132" s="161"/>
      <c r="F132" s="161"/>
      <c r="G132" s="161"/>
      <c r="H132" s="161"/>
      <c r="I132" s="161"/>
      <c r="J132" s="162"/>
    </row>
    <row r="133" spans="1:10" x14ac:dyDescent="0.2">
      <c r="A133" s="139">
        <v>32</v>
      </c>
      <c r="B133" s="8" t="s">
        <v>15</v>
      </c>
      <c r="C133" s="160">
        <f>SUM(C134:C137)</f>
        <v>111697</v>
      </c>
      <c r="D133" s="160">
        <f t="shared" ref="D133:J133" si="50">SUM(D134:D137)</f>
        <v>15788</v>
      </c>
      <c r="E133" s="160">
        <f t="shared" si="50"/>
        <v>95909</v>
      </c>
      <c r="F133" s="160">
        <f t="shared" si="50"/>
        <v>0</v>
      </c>
      <c r="G133" s="160">
        <f t="shared" si="50"/>
        <v>0</v>
      </c>
      <c r="H133" s="160">
        <f t="shared" si="50"/>
        <v>0</v>
      </c>
      <c r="I133" s="160">
        <f t="shared" si="50"/>
        <v>0</v>
      </c>
      <c r="J133" s="160">
        <f t="shared" si="50"/>
        <v>0</v>
      </c>
    </row>
    <row r="134" spans="1:10" x14ac:dyDescent="0.2">
      <c r="A134" s="140">
        <v>321</v>
      </c>
      <c r="B134" s="9" t="s">
        <v>16</v>
      </c>
      <c r="C134" s="161">
        <v>14990</v>
      </c>
      <c r="D134" s="161">
        <v>14990</v>
      </c>
      <c r="E134" s="161"/>
      <c r="F134" s="161"/>
      <c r="G134" s="161"/>
      <c r="H134" s="161"/>
      <c r="I134" s="161"/>
      <c r="J134" s="162"/>
    </row>
    <row r="135" spans="1:10" x14ac:dyDescent="0.2">
      <c r="A135" s="140">
        <v>322</v>
      </c>
      <c r="B135" s="9" t="s">
        <v>17</v>
      </c>
      <c r="C135" s="161">
        <v>16734</v>
      </c>
      <c r="D135" s="161">
        <v>798</v>
      </c>
      <c r="E135" s="161">
        <v>15936</v>
      </c>
      <c r="F135" s="161"/>
      <c r="G135" s="161"/>
      <c r="H135" s="161"/>
      <c r="I135" s="161"/>
      <c r="J135" s="162"/>
    </row>
    <row r="136" spans="1:10" x14ac:dyDescent="0.2">
      <c r="A136" s="140">
        <v>323</v>
      </c>
      <c r="B136" s="9" t="s">
        <v>18</v>
      </c>
      <c r="C136" s="161">
        <v>74130</v>
      </c>
      <c r="D136" s="161"/>
      <c r="E136" s="161">
        <v>74130</v>
      </c>
      <c r="F136" s="161"/>
      <c r="G136" s="161"/>
      <c r="H136" s="161"/>
      <c r="I136" s="161"/>
      <c r="J136" s="162"/>
    </row>
    <row r="137" spans="1:10" x14ac:dyDescent="0.2">
      <c r="A137" s="141">
        <v>329</v>
      </c>
      <c r="B137" s="128" t="s">
        <v>57</v>
      </c>
      <c r="C137" s="163">
        <v>5843</v>
      </c>
      <c r="D137" s="161"/>
      <c r="E137" s="161">
        <v>5843</v>
      </c>
      <c r="F137" s="161"/>
      <c r="G137" s="161"/>
      <c r="H137" s="161"/>
      <c r="I137" s="161"/>
      <c r="J137" s="162"/>
    </row>
    <row r="138" spans="1:10" x14ac:dyDescent="0.2">
      <c r="A138" s="139">
        <v>34</v>
      </c>
      <c r="B138" s="8" t="s">
        <v>19</v>
      </c>
      <c r="C138" s="160">
        <f>SUM(C139)</f>
        <v>3701</v>
      </c>
      <c r="D138" s="160">
        <f t="shared" ref="D138:J138" si="51">SUM(D139)</f>
        <v>0</v>
      </c>
      <c r="E138" s="160">
        <f t="shared" si="51"/>
        <v>3701</v>
      </c>
      <c r="F138" s="160">
        <f t="shared" si="51"/>
        <v>0</v>
      </c>
      <c r="G138" s="160">
        <f t="shared" si="51"/>
        <v>0</v>
      </c>
      <c r="H138" s="160">
        <f t="shared" si="51"/>
        <v>0</v>
      </c>
      <c r="I138" s="160">
        <f t="shared" si="51"/>
        <v>0</v>
      </c>
      <c r="J138" s="160">
        <f t="shared" si="51"/>
        <v>0</v>
      </c>
    </row>
    <row r="139" spans="1:10" x14ac:dyDescent="0.2">
      <c r="A139" s="140">
        <v>343</v>
      </c>
      <c r="B139" s="9" t="s">
        <v>20</v>
      </c>
      <c r="C139" s="161">
        <v>3701</v>
      </c>
      <c r="D139" s="161"/>
      <c r="E139" s="161">
        <v>3701</v>
      </c>
      <c r="F139" s="161"/>
      <c r="G139" s="161"/>
      <c r="H139" s="161"/>
      <c r="I139" s="161"/>
      <c r="J139" s="162"/>
    </row>
    <row r="140" spans="1:10" s="114" customFormat="1" ht="27.75" customHeight="1" x14ac:dyDescent="0.25">
      <c r="A140" s="240" t="s">
        <v>60</v>
      </c>
      <c r="B140" s="241"/>
      <c r="C140" s="123">
        <f>SUM(C141)</f>
        <v>400</v>
      </c>
      <c r="D140" s="123">
        <f t="shared" ref="D140:J140" si="52">SUM(D141)</f>
        <v>0</v>
      </c>
      <c r="E140" s="123">
        <f t="shared" si="52"/>
        <v>400</v>
      </c>
      <c r="F140" s="123">
        <f t="shared" si="52"/>
        <v>0</v>
      </c>
      <c r="G140" s="123">
        <f t="shared" si="52"/>
        <v>0</v>
      </c>
      <c r="H140" s="123">
        <f t="shared" si="52"/>
        <v>0</v>
      </c>
      <c r="I140" s="123">
        <f t="shared" si="52"/>
        <v>0</v>
      </c>
      <c r="J140" s="123">
        <f t="shared" si="52"/>
        <v>0</v>
      </c>
    </row>
    <row r="141" spans="1:10" ht="25.5" x14ac:dyDescent="0.2">
      <c r="A141" s="139">
        <v>42</v>
      </c>
      <c r="B141" s="126" t="s">
        <v>48</v>
      </c>
      <c r="C141" s="160">
        <f>SUM(C142)</f>
        <v>400</v>
      </c>
      <c r="D141" s="160">
        <f t="shared" ref="D141:J141" si="53">SUM(D142)</f>
        <v>0</v>
      </c>
      <c r="E141" s="160">
        <v>400</v>
      </c>
      <c r="F141" s="160">
        <f t="shared" si="53"/>
        <v>0</v>
      </c>
      <c r="G141" s="160">
        <f t="shared" si="53"/>
        <v>0</v>
      </c>
      <c r="H141" s="160">
        <f t="shared" si="53"/>
        <v>0</v>
      </c>
      <c r="I141" s="160">
        <f t="shared" si="53"/>
        <v>0</v>
      </c>
      <c r="J141" s="160">
        <f t="shared" si="53"/>
        <v>0</v>
      </c>
    </row>
    <row r="142" spans="1:10" s="114" customFormat="1" x14ac:dyDescent="0.2">
      <c r="A142" s="140">
        <v>426</v>
      </c>
      <c r="B142" s="9" t="s">
        <v>47</v>
      </c>
      <c r="C142" s="161">
        <v>400</v>
      </c>
      <c r="D142" s="161"/>
      <c r="E142" s="161">
        <v>400</v>
      </c>
      <c r="F142" s="161"/>
      <c r="G142" s="161"/>
      <c r="H142" s="161"/>
      <c r="I142" s="161"/>
      <c r="J142" s="162"/>
    </row>
    <row r="143" spans="1:10" ht="25.5" x14ac:dyDescent="0.2">
      <c r="A143" s="135">
        <v>1026</v>
      </c>
      <c r="B143" s="6" t="s">
        <v>51</v>
      </c>
      <c r="C143" s="168">
        <f>SUM(C145,C158)</f>
        <v>406116</v>
      </c>
      <c r="D143" s="168">
        <f t="shared" ref="D143:J143" si="54">SUM(D145,D158)</f>
        <v>363116</v>
      </c>
      <c r="E143" s="168">
        <f t="shared" si="54"/>
        <v>0</v>
      </c>
      <c r="F143" s="168">
        <f t="shared" si="54"/>
        <v>16000</v>
      </c>
      <c r="G143" s="168">
        <f t="shared" si="54"/>
        <v>25000</v>
      </c>
      <c r="H143" s="168">
        <f t="shared" si="54"/>
        <v>2000</v>
      </c>
      <c r="I143" s="168">
        <f t="shared" si="54"/>
        <v>0</v>
      </c>
      <c r="J143" s="168">
        <f t="shared" si="54"/>
        <v>0</v>
      </c>
    </row>
    <row r="144" spans="1:10" x14ac:dyDescent="0.2">
      <c r="A144" s="236" t="s">
        <v>52</v>
      </c>
      <c r="B144" s="237"/>
      <c r="C144" s="169"/>
      <c r="D144" s="169"/>
      <c r="E144" s="169"/>
      <c r="F144" s="169"/>
      <c r="G144" s="169"/>
      <c r="H144" s="169"/>
      <c r="I144" s="169"/>
      <c r="J144" s="170"/>
    </row>
    <row r="145" spans="1:10" ht="27" customHeight="1" x14ac:dyDescent="0.25">
      <c r="A145" s="240" t="s">
        <v>53</v>
      </c>
      <c r="B145" s="241"/>
      <c r="C145" s="167">
        <f>SUM(C146,C150,C156)</f>
        <v>364716</v>
      </c>
      <c r="D145" s="167">
        <f t="shared" ref="D145:J145" si="55">SUM(D146,D150,D156)</f>
        <v>350716</v>
      </c>
      <c r="E145" s="167">
        <f t="shared" si="55"/>
        <v>0</v>
      </c>
      <c r="F145" s="167">
        <f t="shared" si="55"/>
        <v>14000</v>
      </c>
      <c r="G145" s="167">
        <f t="shared" si="55"/>
        <v>0</v>
      </c>
      <c r="H145" s="167">
        <f t="shared" si="55"/>
        <v>0</v>
      </c>
      <c r="I145" s="167">
        <f t="shared" si="55"/>
        <v>0</v>
      </c>
      <c r="J145" s="167">
        <f t="shared" si="55"/>
        <v>0</v>
      </c>
    </row>
    <row r="146" spans="1:10" x14ac:dyDescent="0.2">
      <c r="A146" s="139">
        <v>31</v>
      </c>
      <c r="B146" s="8" t="s">
        <v>11</v>
      </c>
      <c r="C146" s="160">
        <f>SUM(C147:C149)</f>
        <v>270571</v>
      </c>
      <c r="D146" s="160">
        <f t="shared" ref="D146:J146" si="56">SUM(D147:D149)</f>
        <v>270571</v>
      </c>
      <c r="E146" s="160">
        <f t="shared" si="56"/>
        <v>0</v>
      </c>
      <c r="F146" s="160">
        <f t="shared" si="56"/>
        <v>0</v>
      </c>
      <c r="G146" s="160">
        <f t="shared" si="56"/>
        <v>0</v>
      </c>
      <c r="H146" s="160">
        <f t="shared" si="56"/>
        <v>0</v>
      </c>
      <c r="I146" s="160">
        <f t="shared" si="56"/>
        <v>0</v>
      </c>
      <c r="J146" s="160">
        <f t="shared" si="56"/>
        <v>0</v>
      </c>
    </row>
    <row r="147" spans="1:10" x14ac:dyDescent="0.2">
      <c r="A147" s="140">
        <v>311</v>
      </c>
      <c r="B147" s="9" t="s">
        <v>12</v>
      </c>
      <c r="C147" s="161">
        <v>218859</v>
      </c>
      <c r="D147" s="161">
        <v>218859</v>
      </c>
      <c r="E147" s="161"/>
      <c r="F147" s="161"/>
      <c r="G147" s="161"/>
      <c r="H147" s="161"/>
      <c r="I147" s="161"/>
      <c r="J147" s="162"/>
    </row>
    <row r="148" spans="1:10" x14ac:dyDescent="0.2">
      <c r="A148" s="140">
        <v>312</v>
      </c>
      <c r="B148" s="9" t="s">
        <v>13</v>
      </c>
      <c r="C148" s="161">
        <v>15600</v>
      </c>
      <c r="D148" s="161">
        <v>15600</v>
      </c>
      <c r="E148" s="161"/>
      <c r="F148" s="161"/>
      <c r="G148" s="161"/>
      <c r="H148" s="161"/>
      <c r="I148" s="161"/>
      <c r="J148" s="162"/>
    </row>
    <row r="149" spans="1:10" x14ac:dyDescent="0.2">
      <c r="A149" s="140">
        <v>313</v>
      </c>
      <c r="B149" s="9" t="s">
        <v>14</v>
      </c>
      <c r="C149" s="161">
        <v>36112</v>
      </c>
      <c r="D149" s="161">
        <v>36112</v>
      </c>
      <c r="E149" s="161"/>
      <c r="F149" s="161"/>
      <c r="G149" s="161"/>
      <c r="H149" s="161"/>
      <c r="I149" s="161"/>
      <c r="J149" s="162"/>
    </row>
    <row r="150" spans="1:10" x14ac:dyDescent="0.2">
      <c r="A150" s="139">
        <v>32</v>
      </c>
      <c r="B150" s="8" t="s">
        <v>15</v>
      </c>
      <c r="C150" s="160">
        <f>SUM(C151:C155)</f>
        <v>92944</v>
      </c>
      <c r="D150" s="160">
        <f t="shared" ref="D150:J150" si="57">SUM(D151:D155)</f>
        <v>78944</v>
      </c>
      <c r="E150" s="160">
        <f t="shared" si="57"/>
        <v>0</v>
      </c>
      <c r="F150" s="160">
        <f t="shared" si="57"/>
        <v>14000</v>
      </c>
      <c r="G150" s="160">
        <f t="shared" si="57"/>
        <v>0</v>
      </c>
      <c r="H150" s="160">
        <f t="shared" si="57"/>
        <v>0</v>
      </c>
      <c r="I150" s="160">
        <f t="shared" si="57"/>
        <v>0</v>
      </c>
      <c r="J150" s="160">
        <f t="shared" si="57"/>
        <v>0</v>
      </c>
    </row>
    <row r="151" spans="1:10" x14ac:dyDescent="0.2">
      <c r="A151" s="140">
        <v>321</v>
      </c>
      <c r="B151" s="9" t="s">
        <v>16</v>
      </c>
      <c r="C151" s="161">
        <v>23676</v>
      </c>
      <c r="D151" s="161">
        <v>20176</v>
      </c>
      <c r="E151" s="161"/>
      <c r="F151" s="161">
        <v>3500</v>
      </c>
      <c r="G151" s="161"/>
      <c r="H151" s="161"/>
      <c r="I151" s="161"/>
      <c r="J151" s="162"/>
    </row>
    <row r="152" spans="1:10" x14ac:dyDescent="0.2">
      <c r="A152" s="140">
        <v>322</v>
      </c>
      <c r="B152" s="9" t="s">
        <v>17</v>
      </c>
      <c r="C152" s="161">
        <v>29365</v>
      </c>
      <c r="D152" s="161">
        <v>25365</v>
      </c>
      <c r="E152" s="161"/>
      <c r="F152" s="161">
        <v>4000</v>
      </c>
      <c r="G152" s="161"/>
      <c r="H152" s="161"/>
      <c r="I152" s="161"/>
      <c r="J152" s="162"/>
    </row>
    <row r="153" spans="1:10" x14ac:dyDescent="0.2">
      <c r="A153" s="140">
        <v>323</v>
      </c>
      <c r="B153" s="9" t="s">
        <v>18</v>
      </c>
      <c r="C153" s="161">
        <v>32530</v>
      </c>
      <c r="D153" s="161">
        <v>29530</v>
      </c>
      <c r="E153" s="161"/>
      <c r="F153" s="161">
        <v>3000</v>
      </c>
      <c r="G153" s="161"/>
      <c r="H153" s="161"/>
      <c r="I153" s="161"/>
      <c r="J153" s="162"/>
    </row>
    <row r="154" spans="1:10" ht="14.25" customHeight="1" x14ac:dyDescent="0.2">
      <c r="A154" s="141">
        <v>324</v>
      </c>
      <c r="B154" s="127" t="s">
        <v>54</v>
      </c>
      <c r="C154" s="163">
        <v>1500</v>
      </c>
      <c r="D154" s="161">
        <v>0</v>
      </c>
      <c r="E154" s="161"/>
      <c r="F154" s="161">
        <v>1500</v>
      </c>
      <c r="G154" s="161"/>
      <c r="H154" s="161"/>
      <c r="I154" s="161"/>
      <c r="J154" s="162"/>
    </row>
    <row r="155" spans="1:10" x14ac:dyDescent="0.2">
      <c r="A155" s="141">
        <v>329</v>
      </c>
      <c r="B155" s="128" t="s">
        <v>57</v>
      </c>
      <c r="C155" s="163">
        <v>5873</v>
      </c>
      <c r="D155" s="161">
        <v>3873</v>
      </c>
      <c r="E155" s="160"/>
      <c r="F155" s="161">
        <v>2000</v>
      </c>
      <c r="G155" s="160"/>
      <c r="H155" s="160"/>
      <c r="I155" s="160"/>
      <c r="J155" s="164"/>
    </row>
    <row r="156" spans="1:10" x14ac:dyDescent="0.2">
      <c r="A156" s="139">
        <v>34</v>
      </c>
      <c r="B156" s="8" t="s">
        <v>19</v>
      </c>
      <c r="C156" s="160">
        <f>SUM(C157)</f>
        <v>1201</v>
      </c>
      <c r="D156" s="160">
        <f t="shared" ref="D156:J156" si="58">SUM(D157)</f>
        <v>1201</v>
      </c>
      <c r="E156" s="160">
        <f t="shared" si="58"/>
        <v>0</v>
      </c>
      <c r="F156" s="160">
        <f t="shared" si="58"/>
        <v>0</v>
      </c>
      <c r="G156" s="160">
        <f t="shared" si="58"/>
        <v>0</v>
      </c>
      <c r="H156" s="160">
        <f t="shared" si="58"/>
        <v>0</v>
      </c>
      <c r="I156" s="160">
        <f t="shared" si="58"/>
        <v>0</v>
      </c>
      <c r="J156" s="160">
        <f t="shared" si="58"/>
        <v>0</v>
      </c>
    </row>
    <row r="157" spans="1:10" x14ac:dyDescent="0.2">
      <c r="A157" s="140">
        <v>343</v>
      </c>
      <c r="B157" s="9" t="s">
        <v>20</v>
      </c>
      <c r="C157" s="161">
        <v>1201</v>
      </c>
      <c r="D157" s="161">
        <v>1201</v>
      </c>
      <c r="E157" s="161"/>
      <c r="F157" s="161">
        <v>0</v>
      </c>
      <c r="G157" s="161"/>
      <c r="H157" s="161"/>
      <c r="I157" s="161"/>
      <c r="J157" s="162"/>
    </row>
    <row r="158" spans="1:10" s="114" customFormat="1" ht="36" customHeight="1" x14ac:dyDescent="0.25">
      <c r="A158" s="240" t="s">
        <v>58</v>
      </c>
      <c r="B158" s="241"/>
      <c r="C158" s="123">
        <f>SUM(C159)</f>
        <v>41400</v>
      </c>
      <c r="D158" s="123">
        <f t="shared" ref="D158:J158" si="59">SUM(D159)</f>
        <v>12400</v>
      </c>
      <c r="E158" s="123">
        <f t="shared" si="59"/>
        <v>0</v>
      </c>
      <c r="F158" s="123">
        <f t="shared" si="59"/>
        <v>2000</v>
      </c>
      <c r="G158" s="123">
        <f t="shared" si="59"/>
        <v>25000</v>
      </c>
      <c r="H158" s="123">
        <f t="shared" si="59"/>
        <v>2000</v>
      </c>
      <c r="I158" s="123">
        <f t="shared" si="59"/>
        <v>0</v>
      </c>
      <c r="J158" s="123">
        <f t="shared" si="59"/>
        <v>0</v>
      </c>
    </row>
    <row r="159" spans="1:10" ht="25.5" x14ac:dyDescent="0.2">
      <c r="A159" s="139">
        <v>42</v>
      </c>
      <c r="B159" s="126" t="s">
        <v>48</v>
      </c>
      <c r="C159" s="160">
        <f>SUM(C160:C162)</f>
        <v>41400</v>
      </c>
      <c r="D159" s="160">
        <f t="shared" ref="D159:J159" si="60">SUM(D160:D162)</f>
        <v>12400</v>
      </c>
      <c r="E159" s="160">
        <f t="shared" si="60"/>
        <v>0</v>
      </c>
      <c r="F159" s="160">
        <f t="shared" si="60"/>
        <v>2000</v>
      </c>
      <c r="G159" s="160">
        <f t="shared" si="60"/>
        <v>25000</v>
      </c>
      <c r="H159" s="160">
        <f t="shared" si="60"/>
        <v>2000</v>
      </c>
      <c r="I159" s="160">
        <f t="shared" si="60"/>
        <v>0</v>
      </c>
      <c r="J159" s="160">
        <f t="shared" si="60"/>
        <v>0</v>
      </c>
    </row>
    <row r="160" spans="1:10" s="114" customFormat="1" x14ac:dyDescent="0.2">
      <c r="A160" s="140">
        <v>422</v>
      </c>
      <c r="B160" s="9" t="s">
        <v>49</v>
      </c>
      <c r="C160" s="161">
        <v>2000</v>
      </c>
      <c r="D160" s="161">
        <v>2000</v>
      </c>
      <c r="E160" s="161"/>
      <c r="F160" s="161"/>
      <c r="G160" s="161"/>
      <c r="H160" s="161"/>
      <c r="I160" s="161"/>
      <c r="J160" s="162"/>
    </row>
    <row r="161" spans="1:10" ht="25.5" x14ac:dyDescent="0.2">
      <c r="A161" s="175">
        <v>424</v>
      </c>
      <c r="B161" s="176" t="s">
        <v>55</v>
      </c>
      <c r="C161" s="177">
        <v>39000</v>
      </c>
      <c r="D161" s="177">
        <v>10000</v>
      </c>
      <c r="E161" s="177"/>
      <c r="F161" s="177">
        <v>2000</v>
      </c>
      <c r="G161" s="177">
        <v>25000</v>
      </c>
      <c r="H161" s="177">
        <v>2000</v>
      </c>
      <c r="I161" s="177"/>
      <c r="J161" s="177"/>
    </row>
    <row r="162" spans="1:10" x14ac:dyDescent="0.2">
      <c r="A162" s="171">
        <v>426</v>
      </c>
      <c r="B162" s="172" t="s">
        <v>47</v>
      </c>
      <c r="C162" s="173">
        <v>400</v>
      </c>
      <c r="D162" s="173">
        <v>400</v>
      </c>
      <c r="E162" s="173"/>
      <c r="F162" s="173"/>
      <c r="G162" s="173"/>
      <c r="H162" s="173"/>
      <c r="I162" s="173"/>
      <c r="J162" s="174"/>
    </row>
    <row r="163" spans="1:10" x14ac:dyDescent="0.2">
      <c r="A163" s="14"/>
      <c r="B163" s="12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4"/>
      <c r="B164" s="12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4"/>
      <c r="B165" s="12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4"/>
      <c r="B166" s="12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4"/>
      <c r="B167" s="12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4"/>
      <c r="B168" s="12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4"/>
      <c r="B169" s="12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4"/>
      <c r="B170" s="12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4"/>
      <c r="B171" s="12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4"/>
      <c r="B172" s="12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4"/>
      <c r="B173" s="12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4"/>
      <c r="B174" s="12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4"/>
      <c r="B175" s="12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4"/>
      <c r="B176" s="12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4"/>
      <c r="B177" s="12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4"/>
      <c r="B178" s="12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4"/>
      <c r="B179" s="12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4"/>
      <c r="B180" s="12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4"/>
      <c r="B181" s="12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4"/>
      <c r="B182" s="12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4"/>
      <c r="B183" s="12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4"/>
      <c r="B184" s="12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4"/>
      <c r="B185" s="12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4"/>
      <c r="B186" s="12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4"/>
      <c r="B187" s="12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4"/>
      <c r="B188" s="12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4"/>
      <c r="B189" s="12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4"/>
      <c r="B190" s="12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4"/>
      <c r="B191" s="12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4"/>
      <c r="B192" s="12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4"/>
      <c r="B193" s="12"/>
      <c r="C193" s="1"/>
      <c r="D193" s="1"/>
      <c r="E193" s="1"/>
      <c r="F193" s="1"/>
      <c r="G193" s="1"/>
      <c r="H193" s="1"/>
      <c r="I193" s="1"/>
      <c r="J193" s="1"/>
    </row>
  </sheetData>
  <mergeCells count="26">
    <mergeCell ref="A145:B145"/>
    <mergeCell ref="A158:B158"/>
    <mergeCell ref="A64:B64"/>
    <mergeCell ref="A76:B76"/>
    <mergeCell ref="A81:B81"/>
    <mergeCell ref="A94:B94"/>
    <mergeCell ref="A144:B144"/>
    <mergeCell ref="A127:B127"/>
    <mergeCell ref="A140:B140"/>
    <mergeCell ref="A128:B128"/>
    <mergeCell ref="A124:B124"/>
    <mergeCell ref="A125:B125"/>
    <mergeCell ref="A5:J5"/>
    <mergeCell ref="A7:J7"/>
    <mergeCell ref="A61:B61"/>
    <mergeCell ref="A63:B63"/>
    <mergeCell ref="A80:B80"/>
    <mergeCell ref="A60:B60"/>
    <mergeCell ref="A13:B13"/>
    <mergeCell ref="A10:B10"/>
    <mergeCell ref="A11:B11"/>
    <mergeCell ref="A31:B31"/>
    <mergeCell ref="A45:B45"/>
    <mergeCell ref="A32:B32"/>
    <mergeCell ref="A26:B26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2021-11-05T08:25:23Z</cp:lastPrinted>
  <dcterms:created xsi:type="dcterms:W3CDTF">2020-11-10T10:50:21Z</dcterms:created>
  <dcterms:modified xsi:type="dcterms:W3CDTF">2021-12-06T13:06:27Z</dcterms:modified>
</cp:coreProperties>
</file>